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2"/>
  </bookViews>
  <sheets>
    <sheet name="прил.11" sheetId="1" r:id="rId1"/>
    <sheet name="прил.1" sheetId="2" r:id="rId2"/>
    <sheet name="Лист5" sheetId="3" r:id="rId3"/>
  </sheets>
  <definedNames>
    <definedName name="_xlnm.Print_Area" localSheetId="2">'Лист5'!$A$1:$I$59</definedName>
  </definedNames>
  <calcPr fullCalcOnLoad="1"/>
</workbook>
</file>

<file path=xl/sharedStrings.xml><?xml version="1.0" encoding="utf-8"?>
<sst xmlns="http://schemas.openxmlformats.org/spreadsheetml/2006/main" count="196" uniqueCount="192">
  <si>
    <t>Наименование</t>
  </si>
  <si>
    <t>Код</t>
  </si>
  <si>
    <t>Увеличение остатков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</si>
  <si>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</si>
  <si>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</si>
  <si>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субъектов Российской Федерации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</si>
  <si>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</si>
  <si>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</si>
  <si>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</si>
  <si>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субъектов Российской Федерации</t>
  </si>
  <si>
    <t>Источники внутреннего финансирования дефицита бюджета</t>
  </si>
  <si>
    <t>000 01 00 00 00 00 0000 000</t>
  </si>
  <si>
    <t>Изменение остатков средств на счетах по учету средств бюджетов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</si>
  <si>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</si>
  <si>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</si>
  <si>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</si>
  <si>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</si>
  <si>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</si>
  <si>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</si>
  <si>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</si>
  <si>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к решению Думы муниципального</t>
  </si>
  <si>
    <t>Бюджетные кредиты от других бюджетов бюджетной системы Российской Федерации в валюте Российской Федерации</t>
  </si>
  <si>
    <t>033 01 03 00 00 00 0000 000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</si>
  <si>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</si>
  <si>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033 01 03 00 00 00 0000 700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</si>
  <si>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</si>
  <si>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033 01 03 00 00 05 0000 710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</si>
  <si>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</si>
  <si>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033 01 03 00 00 00 0000 800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</si>
  <si>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</si>
  <si>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033 01 03 00 00 05 0000 810</t>
  </si>
  <si>
    <t>000 01 05 02 01 05 0000 510</t>
  </si>
  <si>
    <t>000 01 05 02 01 05 0000 610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</si>
  <si>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</si>
  <si>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</si>
  <si>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Кредиты, полученные в валюте Российской Федерации от кредитных организаций бюджетами субъектов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</si>
  <si>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</si>
  <si>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субъектов Российской Федерации кредитов от кредитных организаций в валюте Российской Федерации</t>
  </si>
  <si>
    <t>033 01 02 00 00 00 0000 000</t>
  </si>
  <si>
    <t>033 01 02 00 00 00 0000 700</t>
  </si>
  <si>
    <t>033 01 02 00 00 02 0000 710</t>
  </si>
  <si>
    <t>033 01 02 00 00 00 0000 800</t>
  </si>
  <si>
    <t>033 01 02 00 00 02 0000 810</t>
  </si>
  <si>
    <t>образования "Новонукутское"</t>
  </si>
  <si>
    <t>дефицита бюджета муниципального образования "Новонукутское" на 2017 год</t>
  </si>
  <si>
    <t>Приложение 11</t>
  </si>
  <si>
    <t>О бюджете муниципального образования 
 Новонукутское" на 2017 год и на плановый период 2018 и 2019 годов"</t>
  </si>
  <si>
    <t>от 28 декабря 2016 года № 36</t>
  </si>
  <si>
    <t xml:space="preserve">Источники внутреннего финансирования
 </t>
  </si>
  <si>
    <t>Приложение 1</t>
  </si>
  <si>
    <t xml:space="preserve">                                  к решению Думы МО "Новонукутское"</t>
  </si>
  <si>
    <t xml:space="preserve">                                        "О бюджете МО "Новонукутское"</t>
  </si>
  <si>
    <t xml:space="preserve">                                  на 2017 г. " и плановый период 2018-</t>
  </si>
  <si>
    <t xml:space="preserve">                                  2019 г. № 36 от 28 декабря 2016 г.</t>
  </si>
  <si>
    <t>Прогнозируемые доходы муниципального образования "Новонукутское" на 2017 год</t>
  </si>
  <si>
    <t xml:space="preserve">      тыс.рублей</t>
  </si>
  <si>
    <t xml:space="preserve">                КБК</t>
  </si>
  <si>
    <t xml:space="preserve">                Наименование</t>
  </si>
  <si>
    <t>2017 год</t>
  </si>
  <si>
    <t>000 1 00 00000 00 0000 000</t>
  </si>
  <si>
    <t>000 1 01 00000 00 0000 000</t>
  </si>
  <si>
    <t>000 1 01 02000 01 000 000</t>
  </si>
  <si>
    <t>000 1 01 02010 01 0000 110</t>
  </si>
  <si>
    <t>000 1 03 02200 01 0000 110</t>
  </si>
  <si>
    <t>000 1 03 02230 01 0000 110</t>
  </si>
  <si>
    <t>000 1 03 02240 01 0000 110</t>
  </si>
  <si>
    <t>000 1 03 02250 01 0000 110</t>
  </si>
  <si>
    <t>000 1 03 02260 01 0000 110</t>
  </si>
  <si>
    <t>000 1 05 03000 00 0000 110</t>
  </si>
  <si>
    <t>000 1 05 03010 01 0000 110</t>
  </si>
  <si>
    <t>000 1 06 00000 00 0000 000</t>
  </si>
  <si>
    <t>000 1 06 01030 10 0000 110</t>
  </si>
  <si>
    <t>000 1 06 06000 00 0000 110</t>
  </si>
  <si>
    <t>000 1 06 06033 10 0000 110</t>
  </si>
  <si>
    <t>000 1 06 06043 10 0000 110</t>
  </si>
  <si>
    <t>000  1 11 00000 00 0000 000</t>
  </si>
  <si>
    <t>000 1  11 09045 10 0000 120</t>
  </si>
  <si>
    <t>000 1 16 00000 00 0000 000</t>
  </si>
  <si>
    <t>000 1 16 90050 10 000 140</t>
  </si>
  <si>
    <t>000 1 17 00000 00 0000 000</t>
  </si>
  <si>
    <t>000 1 17 01000 00 0000 180</t>
  </si>
  <si>
    <t>000 1 17 01050 10 0000 180</t>
  </si>
  <si>
    <t>000 1 17 05000 00 0000 180</t>
  </si>
  <si>
    <t>000 1 17 05050 10 0000 180</t>
  </si>
  <si>
    <t>000 2 00 00000 00 0000 000</t>
  </si>
  <si>
    <t>000 2 02 00000 00 0000 000</t>
  </si>
  <si>
    <t>000 2 02 10000 00 0000 151</t>
  </si>
  <si>
    <t>000 2 02 01010 00 0000 151</t>
  </si>
  <si>
    <t>000 2 02 15001 10 0000 151</t>
  </si>
  <si>
    <t>000 2 02 01001 10 0000 151</t>
  </si>
  <si>
    <t>000 2 02 29999 10 0000 151</t>
  </si>
  <si>
    <t>000 2 02 35118 10 0000 151</t>
  </si>
  <si>
    <t>000 2 02 30024 10 0000 151</t>
  </si>
  <si>
    <t>000 2 02 49999 10 0000 151</t>
  </si>
  <si>
    <t>ВСЕГО ДОХОДЫ:</t>
  </si>
  <si>
    <t>ДОХОДЫ</t>
  </si>
  <si>
    <t>НАЛОГ НА ПРИБЫЛЬ, ДОХОДЫ</t>
  </si>
  <si>
    <t>Налог на доходы физических лиц</t>
  </si>
  <si>
    <t xml:space="preserve"> -налог на доходы физ.лиц с доходов</t>
  </si>
  <si>
    <t>Доходы от уплаты акцизов на ГСМ</t>
  </si>
  <si>
    <t>Доходы от уплаты акцизов на дизельное топливо,зачисляемый в местный бюджет</t>
  </si>
  <si>
    <t>Доходы от уплаты акцизов на моторное масла для дизельных и (или) карбюраторных (ижекторных) двигателей,зачисляемый в местный бюджет</t>
  </si>
  <si>
    <t>Доходы от уплаты акцизов на автомобильный бензин, производимый на территории РФ,зачисляеый в местный бюджет</t>
  </si>
  <si>
    <t>Доходы от уплаты акцизов на прямогонный бензин, производимый на территории РФ, зачисляемый в местный бюджет</t>
  </si>
  <si>
    <t>Сельскохозяйственный налог</t>
  </si>
  <si>
    <t>Единый сельскохозяйственный налог</t>
  </si>
  <si>
    <t xml:space="preserve">Налог на имущество </t>
  </si>
  <si>
    <t>Налог на имущество физ.лиц</t>
  </si>
  <si>
    <t xml:space="preserve">                        Земельный налог</t>
  </si>
  <si>
    <t>земельный налог,взимаемый по ставке, подп.1п.1 ст.394 НК РФ</t>
  </si>
  <si>
    <t>земельный налог,взимаемый по ставке, подп.2п.1 ст.394 НК РФ</t>
  </si>
  <si>
    <t>Доходы от исп-я имущ-ва наход. в гос. и муниципальной собственности</t>
  </si>
  <si>
    <t>Прочие поступления от использования имущества,находящегося в собственности поселений (за исключением имущества муниципальных автономных учреждений,а также имущества муниципальных унитарных предприятий в том числе казённых)</t>
  </si>
  <si>
    <t>ПРОЧИЕ ПОСТУПЛЕНИЯ</t>
  </si>
  <si>
    <t>Прочие поступления от денежных взысканий (штрафов) и иных сумм в возмещения ущерба, зачисляемые в доходы сельских поселений</t>
  </si>
  <si>
    <t xml:space="preserve">                             ПРОЧИЕ НЕНАЛОГОВЫЕ ДОХОДЫ</t>
  </si>
  <si>
    <t xml:space="preserve"> Невыясненные поступления</t>
  </si>
  <si>
    <t>Невыясненные поступления, зачисляемые в местный бюджет</t>
  </si>
  <si>
    <t>Прочие неналоговые доходы</t>
  </si>
  <si>
    <t>Прочие неналоговые доходы местных бюджетов</t>
  </si>
  <si>
    <t>БЕЗВОЗМЕЗДНОЕ ПОСТУПЛЕНИЯ</t>
  </si>
  <si>
    <t>Безвозметное пос-е от других бюджетов бюджет.системы РФ</t>
  </si>
  <si>
    <t>Дотация от других бюджетов системы РФ</t>
  </si>
  <si>
    <t>Дотация на выравниваение уровня бюджетной обеспеченности</t>
  </si>
  <si>
    <t>Дотация бюджетам поселений на выравнивание бюджетной обеспеченности (область)</t>
  </si>
  <si>
    <t>Дотация бюджетам поселений на выравнивание бюджетной обеспеченности (район)</t>
  </si>
  <si>
    <t>Прочие субсидии бюджетам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</si>
  <si>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</si>
  <si>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выпонение передаваемых полномочий субъектов Российской Федерации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</si>
  <si>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</si>
  <si>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Прочие межбюджетные трансферты, передаваемые бюджетам поселений</t>
  </si>
  <si>
    <t xml:space="preserve"> Итого собственные доходы:</t>
  </si>
  <si>
    <t>Приложение № 5</t>
  </si>
  <si>
    <t>" О бюджете МО "Новонукутское" на 2017 и плановый</t>
  </si>
  <si>
    <t>период 2018 и 2019 годов"</t>
  </si>
  <si>
    <t xml:space="preserve">       к решению Думы МО "Новонукутское"</t>
  </si>
  <si>
    <t>№ 36 от 28 декабря 2016 года</t>
  </si>
  <si>
    <t>Распределение бюджетных ассигнований по разделам и подразделам</t>
  </si>
  <si>
    <t>классификации расходов на 2017 год</t>
  </si>
  <si>
    <t xml:space="preserve">  Наименование</t>
  </si>
  <si>
    <t>РзПз</t>
  </si>
  <si>
    <t xml:space="preserve"> сумма</t>
  </si>
  <si>
    <t xml:space="preserve">      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</si>
  <si>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</si>
  <si>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</si>
  <si>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 законодательных (представительных) органов государственной власти и представительных органов 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</si>
  <si>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</si>
  <si>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(финансового- 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</si>
  <si>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</si>
  <si>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</si>
  <si>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</si>
  <si>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</si>
  <si>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</si>
  <si>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Общеэкономические вопросы</t>
  </si>
  <si>
    <t>Дорожное хозяйство (дорожные фонды)</t>
  </si>
  <si>
    <t>ЖИЛИЩНО-КОММУНАЛЬНОЕ ХОЗЯЙСТВО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</si>
  <si>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</si>
  <si>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</si>
  <si>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</si>
  <si>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</si>
  <si>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ВЫПЛАТА ПЕНСИЙ</t>
  </si>
  <si>
    <t>ФИЗКУЛЬТУРА И СПОРТ</t>
  </si>
  <si>
    <t>Выплата пенсий</t>
  </si>
  <si>
    <t>Физкультура и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</si>
  <si>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</si>
  <si>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</si>
  <si>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</si>
  <si>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</si>
  <si>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ИТОГО</t>
  </si>
  <si>
    <t>0103</t>
  </si>
  <si>
    <t>0104</t>
  </si>
  <si>
    <t>0106</t>
  </si>
  <si>
    <t>0111</t>
  </si>
  <si>
    <t>0113</t>
  </si>
  <si>
    <t>0200</t>
  </si>
  <si>
    <t>0102</t>
  </si>
  <si>
    <t>0203</t>
  </si>
  <si>
    <t>0400</t>
  </si>
  <si>
    <t>0409</t>
  </si>
  <si>
    <t>0401</t>
  </si>
  <si>
    <t>0502</t>
  </si>
  <si>
    <t>0503</t>
  </si>
  <si>
    <t>0801</t>
  </si>
  <si>
    <t>1001</t>
  </si>
  <si>
    <t>0800</t>
  </si>
  <si>
    <t>1101</t>
  </si>
  <si>
    <t>1300</t>
  </si>
  <si>
    <t>1301</t>
  </si>
  <si>
    <t>1400</t>
  </si>
  <si>
    <t>1403</t>
  </si>
  <si>
    <t>000 2 02 0511 10 0000 151</t>
  </si>
  <si>
    <t>Грантовая поддержка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</si>
</sst>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3" xfId="0" applyFont="1" applyBorder="1" applyAlignment="1">
      <alignment wrapText="1"/>
    </xf>
    <xf numFmtId="0" fontId="43" fillId="0" borderId="14" xfId="0" applyFont="1" applyBorder="1" applyAlignment="1">
      <alignment wrapText="1"/>
    </xf>
    <xf numFmtId="176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176" fontId="0" fillId="0" borderId="16" xfId="0" applyNumberFormat="1" applyBorder="1" applyAlignment="1">
      <alignment horizontal="center" vertical="center"/>
    </xf>
    <xf numFmtId="0" fontId="4" fillId="0" borderId="17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5" fillId="0" borderId="17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6" xfId="0" applyFont="1" applyBorder="1" applyAlignment="1">
      <alignment/>
    </xf>
    <xf numFmtId="172" fontId="0" fillId="0" borderId="10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0" fillId="0" borderId="26" xfId="0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26" xfId="0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6" xfId="0" applyBorder="1" applyAlignment="1">
      <alignment horizontal="left"/>
    </xf>
    <xf numFmtId="0" fontId="1" fillId="0" borderId="27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176" fontId="0" fillId="0" borderId="26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SheetLayoutView="100" zoomScalePageLayoutView="0" workbookViewId="0" topLeftCell="A7">
      <selection activeCell="C24" sqref="C24"/>
    </sheetView>
  </sheetViews>
  <sheetFormatPr defaultColWidth="9.00390625" defaultRowHeight="12.75"/>
  <cols>
    <col min="1" max="1" width="60.875" style="0" customWidth="1"/>
    <col min="2" max="2" width="26.25390625" style="0" customWidth="1"/>
    <col min="3" max="3" width="11.75390625" style="0" customWidth="1"/>
    <col min="4" max="4" width="9.125" style="0" hidden="1" customWidth="1"/>
    <col min="5" max="5" width="3.75390625" style="0" hidden="1" customWidth="1"/>
  </cols>
  <sheetData>
    <row r="1" ht="12.75">
      <c r="B1" t="s">
        <v>45</v>
      </c>
    </row>
    <row r="2" ht="12.75">
      <c r="B2" t="s">
        <v>20</v>
      </c>
    </row>
    <row r="3" ht="12.75">
      <c r="B3" t="s">
        <v>43</v>
      </c>
    </row>
    <row r="4" spans="2:5" ht="39" customHeight="1">
      <c r="B4" s="63" t="s">
        <v>46</v>
      </c>
      <c r="C4" s="63"/>
      <c r="D4" s="63"/>
      <c r="E4" s="63"/>
    </row>
    <row r="5" ht="12.75">
      <c r="B5" t="s">
        <v>47</v>
      </c>
    </row>
    <row r="8" ht="18.75" customHeight="1"/>
    <row r="9" spans="1:2" ht="13.5" customHeight="1">
      <c r="A9" s="64" t="s">
        <v>48</v>
      </c>
      <c r="B9" s="64"/>
    </row>
    <row r="10" spans="1:2" ht="12.75">
      <c r="A10" s="65" t="s">
        <v>44</v>
      </c>
      <c r="B10" s="65"/>
    </row>
    <row r="12" spans="1:3" ht="12.75">
      <c r="A12" s="1" t="s">
        <v>0</v>
      </c>
      <c r="B12" s="1" t="s">
        <v>1</v>
      </c>
      <c r="C12" s="1">
        <v>2017</v>
      </c>
    </row>
    <row r="13" spans="1:3" ht="12.75">
      <c r="A13" s="2" t="s">
        <v>10</v>
      </c>
      <c r="B13" s="2" t="s">
        <v>11</v>
      </c>
      <c r="C13" s="3">
        <v>3050.4</v>
      </c>
    </row>
    <row r="14" spans="1:3" ht="16.5" customHeight="1">
      <c r="A14" s="4" t="s">
        <v>33</v>
      </c>
      <c r="B14" s="2" t="s">
        <v>38</v>
      </c>
      <c r="C14" s="62">
        <v>1515.3</v>
      </c>
    </row>
    <row r="15" spans="1:3" ht="25.5">
      <c r="A15" s="4" t="s">
        <v>34</v>
      </c>
      <c r="B15" s="5" t="s">
        <v>39</v>
      </c>
      <c r="C15" s="61">
        <v>1676.6</v>
      </c>
    </row>
    <row r="16" spans="1:3" ht="29.25" customHeight="1">
      <c r="A16" s="7" t="s">
        <v>35</v>
      </c>
      <c r="B16" s="6" t="s">
        <v>40</v>
      </c>
      <c r="C16" s="61">
        <v>1676.6</v>
      </c>
    </row>
    <row r="17" spans="1:3" ht="25.5">
      <c r="A17" s="8" t="s">
        <v>36</v>
      </c>
      <c r="B17" s="6" t="s">
        <v>41</v>
      </c>
      <c r="C17" s="9">
        <v>-161.3</v>
      </c>
    </row>
    <row r="18" spans="1:3" ht="26.25" customHeight="1">
      <c r="A18" s="4" t="s">
        <v>37</v>
      </c>
      <c r="B18" s="6" t="s">
        <v>42</v>
      </c>
      <c r="C18" s="9">
        <v>-161.3</v>
      </c>
    </row>
    <row r="19" spans="1:3" ht="25.5">
      <c r="A19" s="8" t="s">
        <v>21</v>
      </c>
      <c r="B19" s="6" t="s">
        <v>22</v>
      </c>
      <c r="C19" s="61">
        <v>-1031.3</v>
      </c>
    </row>
    <row r="20" spans="1:3" ht="28.5" customHeight="1">
      <c r="A20" s="4" t="s">
        <v>23</v>
      </c>
      <c r="B20" s="6" t="s">
        <v>24</v>
      </c>
      <c r="C20" s="9">
        <v>0</v>
      </c>
    </row>
    <row r="21" spans="1:3" ht="38.25">
      <c r="A21" s="4" t="s">
        <v>25</v>
      </c>
      <c r="B21" s="9" t="s">
        <v>26</v>
      </c>
      <c r="C21" s="9">
        <v>0</v>
      </c>
    </row>
    <row r="22" spans="1:3" ht="38.25">
      <c r="A22" s="4" t="s">
        <v>27</v>
      </c>
      <c r="B22" s="9" t="s">
        <v>28</v>
      </c>
      <c r="C22" s="61">
        <v>-1031.3</v>
      </c>
    </row>
    <row r="23" spans="1:3" ht="38.25">
      <c r="A23" s="4" t="s">
        <v>29</v>
      </c>
      <c r="B23" s="9" t="s">
        <v>30</v>
      </c>
      <c r="C23" s="61">
        <v>-1031.3</v>
      </c>
    </row>
    <row r="24" spans="1:3" ht="12.75">
      <c r="A24" s="2" t="s">
        <v>12</v>
      </c>
      <c r="B24" s="2" t="s">
        <v>13</v>
      </c>
      <c r="C24" s="62">
        <f>C29+C25</f>
        <v>3050.4270000000106</v>
      </c>
    </row>
    <row r="25" spans="1:3" ht="12.75">
      <c r="A25" s="2" t="s">
        <v>2</v>
      </c>
      <c r="B25" s="2" t="s">
        <v>14</v>
      </c>
      <c r="C25" s="62">
        <v>-69594.639</v>
      </c>
    </row>
    <row r="26" spans="1:3" ht="12.75">
      <c r="A26" s="2" t="s">
        <v>3</v>
      </c>
      <c r="B26" s="2" t="s">
        <v>15</v>
      </c>
      <c r="C26" s="62">
        <v>-69594.639</v>
      </c>
    </row>
    <row r="27" spans="1:3" ht="12.75">
      <c r="A27" s="2" t="s">
        <v>4</v>
      </c>
      <c r="B27" s="2" t="s">
        <v>16</v>
      </c>
      <c r="C27" s="62">
        <v>-69594.639</v>
      </c>
    </row>
    <row r="28" spans="1:3" ht="12.75">
      <c r="A28" s="2" t="s">
        <v>5</v>
      </c>
      <c r="B28" s="2" t="s">
        <v>31</v>
      </c>
      <c r="C28" s="62">
        <v>-69594.639</v>
      </c>
    </row>
    <row r="29" spans="1:3" ht="12.75">
      <c r="A29" s="2" t="s">
        <v>6</v>
      </c>
      <c r="B29" s="2" t="s">
        <v>17</v>
      </c>
      <c r="C29" s="62">
        <v>72645.066</v>
      </c>
    </row>
    <row r="30" spans="1:3" ht="12.75">
      <c r="A30" s="2" t="s">
        <v>7</v>
      </c>
      <c r="B30" s="2" t="s">
        <v>18</v>
      </c>
      <c r="C30" s="62">
        <v>72645.066</v>
      </c>
    </row>
    <row r="31" spans="1:3" ht="12.75">
      <c r="A31" s="2" t="s">
        <v>8</v>
      </c>
      <c r="B31" s="2" t="s">
        <v>19</v>
      </c>
      <c r="C31" s="62">
        <v>72645.066</v>
      </c>
    </row>
    <row r="32" spans="1:3" ht="25.5">
      <c r="A32" s="4" t="s">
        <v>9</v>
      </c>
      <c r="B32" s="6" t="s">
        <v>32</v>
      </c>
      <c r="C32" s="61">
        <v>72645.066</v>
      </c>
    </row>
  </sheetData>
  <sheetProtection/>
  <mergeCells count="3">
    <mergeCell ref="B4:E4"/>
    <mergeCell ref="A9:B9"/>
    <mergeCell ref="A10:B10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view="pageBreakPreview" zoomScaleSheetLayoutView="100" zoomScalePageLayoutView="0" workbookViewId="0" topLeftCell="A31">
      <selection activeCell="C48" sqref="C48"/>
    </sheetView>
  </sheetViews>
  <sheetFormatPr defaultColWidth="9.00390625" defaultRowHeight="12.75"/>
  <cols>
    <col min="1" max="1" width="26.75390625" style="0" customWidth="1"/>
    <col min="2" max="2" width="41.625" style="0" customWidth="1"/>
    <col min="3" max="3" width="16.25390625" style="0" customWidth="1"/>
  </cols>
  <sheetData>
    <row r="1" ht="12.75">
      <c r="C1" t="s">
        <v>49</v>
      </c>
    </row>
    <row r="2" ht="12.75">
      <c r="B2" t="s">
        <v>50</v>
      </c>
    </row>
    <row r="3" ht="12.75">
      <c r="B3" t="s">
        <v>51</v>
      </c>
    </row>
    <row r="4" ht="12.75">
      <c r="B4" t="s">
        <v>52</v>
      </c>
    </row>
    <row r="5" ht="12.75">
      <c r="B5" t="s">
        <v>53</v>
      </c>
    </row>
    <row r="7" spans="1:3" ht="12.75">
      <c r="A7" s="66" t="s">
        <v>54</v>
      </c>
      <c r="B7" s="66"/>
      <c r="C7" s="66"/>
    </row>
    <row r="8" ht="12.75">
      <c r="C8" s="10" t="s">
        <v>55</v>
      </c>
    </row>
    <row r="9" spans="1:3" ht="12.75">
      <c r="A9" s="2" t="s">
        <v>56</v>
      </c>
      <c r="B9" s="2" t="s">
        <v>57</v>
      </c>
      <c r="C9" s="1" t="s">
        <v>58</v>
      </c>
    </row>
    <row r="10" spans="1:3" ht="13.5" thickBot="1">
      <c r="A10" s="11" t="s">
        <v>59</v>
      </c>
      <c r="B10" s="16" t="s">
        <v>95</v>
      </c>
      <c r="C10" s="25">
        <f>C11+C14+C19+C21+C23+C26+C28+C30</f>
        <v>12814.400000000001</v>
      </c>
    </row>
    <row r="11" spans="1:3" ht="13.5" thickBot="1">
      <c r="A11" s="12" t="s">
        <v>60</v>
      </c>
      <c r="B11" s="16" t="s">
        <v>96</v>
      </c>
      <c r="C11" s="27">
        <f>C12</f>
        <v>5216.8</v>
      </c>
    </row>
    <row r="12" spans="1:3" ht="13.5" thickBot="1">
      <c r="A12" s="13" t="s">
        <v>61</v>
      </c>
      <c r="B12" s="17" t="s">
        <v>97</v>
      </c>
      <c r="C12" s="25">
        <f>C13</f>
        <v>5216.8</v>
      </c>
    </row>
    <row r="13" spans="1:3" ht="13.5" thickBot="1">
      <c r="A13" s="28" t="s">
        <v>62</v>
      </c>
      <c r="B13" s="18" t="s">
        <v>98</v>
      </c>
      <c r="C13" s="25">
        <v>5216.8</v>
      </c>
    </row>
    <row r="14" spans="1:3" ht="13.5" thickBot="1">
      <c r="A14" s="29" t="s">
        <v>63</v>
      </c>
      <c r="B14" s="17" t="s">
        <v>99</v>
      </c>
      <c r="C14" s="26">
        <f>C15+C16+C17</f>
        <v>1657.9</v>
      </c>
    </row>
    <row r="15" spans="1:3" ht="23.25" thickBot="1">
      <c r="A15" s="35" t="s">
        <v>64</v>
      </c>
      <c r="B15" s="18" t="s">
        <v>100</v>
      </c>
      <c r="C15" s="25">
        <v>466</v>
      </c>
    </row>
    <row r="16" spans="1:3" ht="34.5" thickBot="1">
      <c r="A16" s="36" t="s">
        <v>65</v>
      </c>
      <c r="B16" s="18" t="s">
        <v>101</v>
      </c>
      <c r="C16" s="25">
        <v>8.4</v>
      </c>
    </row>
    <row r="17" spans="1:3" ht="34.5" thickBot="1">
      <c r="A17" s="37" t="s">
        <v>66</v>
      </c>
      <c r="B17" s="18" t="s">
        <v>102</v>
      </c>
      <c r="C17" s="25">
        <v>1183.5</v>
      </c>
    </row>
    <row r="18" spans="1:3" ht="34.5" thickBot="1">
      <c r="A18" s="37" t="s">
        <v>67</v>
      </c>
      <c r="B18" s="18" t="s">
        <v>103</v>
      </c>
      <c r="C18" s="9"/>
    </row>
    <row r="19" spans="1:3" ht="13.5" thickBot="1">
      <c r="A19" s="29" t="s">
        <v>68</v>
      </c>
      <c r="B19" s="17" t="s">
        <v>104</v>
      </c>
      <c r="C19" s="27">
        <f>C20</f>
        <v>64.6</v>
      </c>
    </row>
    <row r="20" spans="1:3" ht="13.5" thickBot="1">
      <c r="A20" s="30" t="s">
        <v>69</v>
      </c>
      <c r="B20" s="18" t="s">
        <v>105</v>
      </c>
      <c r="C20" s="25">
        <v>64.6</v>
      </c>
    </row>
    <row r="21" spans="1:3" ht="13.5" thickBot="1">
      <c r="A21" s="13" t="s">
        <v>70</v>
      </c>
      <c r="B21" s="40" t="s">
        <v>106</v>
      </c>
      <c r="C21" s="27">
        <f>C22</f>
        <v>68</v>
      </c>
    </row>
    <row r="22" spans="1:3" ht="12.75">
      <c r="A22" s="15" t="s">
        <v>71</v>
      </c>
      <c r="B22" s="41" t="s">
        <v>107</v>
      </c>
      <c r="C22" s="39">
        <v>68</v>
      </c>
    </row>
    <row r="23" spans="1:3" ht="13.5" thickBot="1">
      <c r="A23" s="14" t="s">
        <v>72</v>
      </c>
      <c r="B23" s="17" t="s">
        <v>108</v>
      </c>
      <c r="C23" s="27">
        <f>C25+C24</f>
        <v>5500</v>
      </c>
    </row>
    <row r="24" spans="1:3" ht="23.25" thickBot="1">
      <c r="A24" s="31" t="s">
        <v>73</v>
      </c>
      <c r="B24" s="18" t="s">
        <v>109</v>
      </c>
      <c r="C24" s="25">
        <v>4900</v>
      </c>
    </row>
    <row r="25" spans="1:3" ht="23.25" thickBot="1">
      <c r="A25" s="31" t="s">
        <v>74</v>
      </c>
      <c r="B25" s="18" t="s">
        <v>110</v>
      </c>
      <c r="C25" s="25">
        <v>600</v>
      </c>
    </row>
    <row r="26" spans="1:3" ht="26.25" thickBot="1">
      <c r="A26" s="32" t="s">
        <v>75</v>
      </c>
      <c r="B26" s="19" t="s">
        <v>111</v>
      </c>
      <c r="C26" s="27">
        <f>C27</f>
        <v>294.7</v>
      </c>
    </row>
    <row r="27" spans="1:3" ht="68.25" thickBot="1">
      <c r="A27" s="31" t="s">
        <v>76</v>
      </c>
      <c r="B27" s="38" t="s">
        <v>112</v>
      </c>
      <c r="C27" s="25">
        <v>294.7</v>
      </c>
    </row>
    <row r="28" spans="1:3" ht="13.5" thickBot="1">
      <c r="A28" s="13" t="s">
        <v>77</v>
      </c>
      <c r="B28" s="20" t="s">
        <v>113</v>
      </c>
      <c r="C28" s="27">
        <f>C29</f>
        <v>3.8</v>
      </c>
    </row>
    <row r="29" spans="1:3" ht="33" thickBot="1">
      <c r="A29" s="32" t="s">
        <v>78</v>
      </c>
      <c r="B29" s="20" t="s">
        <v>114</v>
      </c>
      <c r="C29" s="25">
        <v>3.8</v>
      </c>
    </row>
    <row r="30" spans="1:3" ht="22.5" thickBot="1">
      <c r="A30" s="32" t="s">
        <v>79</v>
      </c>
      <c r="B30" s="20" t="s">
        <v>115</v>
      </c>
      <c r="C30" s="26">
        <f>C31+C32+C33+C34</f>
        <v>8.6</v>
      </c>
    </row>
    <row r="31" spans="1:3" ht="13.5" thickBot="1">
      <c r="A31" s="14" t="s">
        <v>80</v>
      </c>
      <c r="B31" s="18" t="s">
        <v>116</v>
      </c>
      <c r="C31" s="9"/>
    </row>
    <row r="32" spans="1:3" ht="23.25" thickBot="1">
      <c r="A32" s="31" t="s">
        <v>81</v>
      </c>
      <c r="B32" s="18" t="s">
        <v>117</v>
      </c>
      <c r="C32" s="9"/>
    </row>
    <row r="33" spans="1:3" ht="13.5" thickBot="1">
      <c r="A33" s="31" t="s">
        <v>82</v>
      </c>
      <c r="B33" s="18" t="s">
        <v>118</v>
      </c>
      <c r="C33" s="9"/>
    </row>
    <row r="34" spans="1:3" ht="13.5" thickBot="1">
      <c r="A34" s="31" t="s">
        <v>83</v>
      </c>
      <c r="B34" s="18" t="s">
        <v>119</v>
      </c>
      <c r="C34" s="9">
        <v>8.6</v>
      </c>
    </row>
    <row r="35" spans="1:3" ht="13.5" thickBot="1">
      <c r="A35" s="33" t="s">
        <v>84</v>
      </c>
      <c r="B35" s="21" t="s">
        <v>120</v>
      </c>
      <c r="C35" s="9">
        <f>C36+C37+C38+C39+C40+C41+C42+C43+C44+C45</f>
        <v>56780.19999999999</v>
      </c>
    </row>
    <row r="36" spans="1:3" ht="23.25" thickBot="1">
      <c r="A36" s="34" t="s">
        <v>85</v>
      </c>
      <c r="B36" s="18" t="s">
        <v>121</v>
      </c>
      <c r="C36" s="9"/>
    </row>
    <row r="37" spans="1:3" ht="13.5" thickBot="1">
      <c r="A37" s="34" t="s">
        <v>86</v>
      </c>
      <c r="B37" s="18" t="s">
        <v>122</v>
      </c>
      <c r="C37" s="9"/>
    </row>
    <row r="38" spans="1:3" ht="23.25" thickBot="1">
      <c r="A38" s="31" t="s">
        <v>87</v>
      </c>
      <c r="B38" s="18" t="s">
        <v>123</v>
      </c>
      <c r="C38" s="9"/>
    </row>
    <row r="39" spans="1:3" ht="23.25" thickBot="1">
      <c r="A39" s="31" t="s">
        <v>88</v>
      </c>
      <c r="B39" s="18" t="s">
        <v>124</v>
      </c>
      <c r="C39" s="9"/>
    </row>
    <row r="40" spans="1:3" ht="23.25" thickBot="1">
      <c r="A40" s="31" t="s">
        <v>89</v>
      </c>
      <c r="B40" s="18" t="s">
        <v>125</v>
      </c>
      <c r="C40" s="9">
        <v>3005.2</v>
      </c>
    </row>
    <row r="41" spans="1:3" ht="13.5" thickBot="1">
      <c r="A41" s="31" t="s">
        <v>190</v>
      </c>
      <c r="B41" s="22" t="s">
        <v>191</v>
      </c>
      <c r="C41" s="25">
        <v>595</v>
      </c>
    </row>
    <row r="42" spans="1:3" ht="13.5" thickBot="1">
      <c r="A42" s="14" t="s">
        <v>90</v>
      </c>
      <c r="B42" s="23" t="s">
        <v>126</v>
      </c>
      <c r="C42" s="25">
        <v>52594.4</v>
      </c>
    </row>
    <row r="43" spans="1:3" ht="34.5" thickBot="1">
      <c r="A43" s="31" t="s">
        <v>91</v>
      </c>
      <c r="B43" s="22" t="s">
        <v>127</v>
      </c>
      <c r="C43" s="9">
        <v>520.2</v>
      </c>
    </row>
    <row r="44" spans="1:3" ht="34.5" thickBot="1">
      <c r="A44" s="31" t="s">
        <v>92</v>
      </c>
      <c r="B44" s="23" t="s">
        <v>128</v>
      </c>
      <c r="C44" s="9">
        <v>64.7</v>
      </c>
    </row>
    <row r="45" spans="1:3" ht="90.75" thickBot="1">
      <c r="A45" s="31" t="s">
        <v>92</v>
      </c>
      <c r="B45" s="24" t="s">
        <v>129</v>
      </c>
      <c r="C45" s="9">
        <v>0.7</v>
      </c>
    </row>
    <row r="46" spans="1:3" ht="23.25" thickBot="1">
      <c r="A46" s="31" t="s">
        <v>93</v>
      </c>
      <c r="B46" s="18" t="s">
        <v>130</v>
      </c>
      <c r="C46" s="9"/>
    </row>
    <row r="47" spans="1:3" ht="12.75">
      <c r="A47" s="42" t="s">
        <v>94</v>
      </c>
      <c r="B47" s="43"/>
      <c r="C47" s="25">
        <f>C48+C51+C56+C58+C60+C63+C35</f>
        <v>69594.59999999999</v>
      </c>
    </row>
    <row r="48" spans="1:3" ht="12.75">
      <c r="A48" s="2"/>
      <c r="B48" s="44" t="s">
        <v>131</v>
      </c>
      <c r="C48" s="25">
        <f>C10</f>
        <v>12814.400000000001</v>
      </c>
    </row>
    <row r="49" spans="1:3" ht="12.75">
      <c r="A49" s="2"/>
      <c r="B49" s="2"/>
      <c r="C49" s="9"/>
    </row>
  </sheetData>
  <sheetProtection/>
  <mergeCells count="1"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zoomScaleSheetLayoutView="100" zoomScalePageLayoutView="0" workbookViewId="0" topLeftCell="A1">
      <selection activeCell="H14" sqref="H14:I14"/>
    </sheetView>
  </sheetViews>
  <sheetFormatPr defaultColWidth="9.00390625" defaultRowHeight="12.75"/>
  <cols>
    <col min="5" max="5" width="11.75390625" style="0" customWidth="1"/>
    <col min="8" max="8" width="19.375" style="0" customWidth="1"/>
    <col min="9" max="9" width="6.00390625" style="0" hidden="1" customWidth="1"/>
  </cols>
  <sheetData>
    <row r="1" spans="7:9" ht="12.75">
      <c r="G1" s="67" t="s">
        <v>132</v>
      </c>
      <c r="H1" s="67"/>
      <c r="I1" s="67"/>
    </row>
    <row r="2" spans="6:9" ht="12.75">
      <c r="F2" s="45" t="s">
        <v>135</v>
      </c>
      <c r="G2" s="45"/>
      <c r="H2" s="45"/>
      <c r="I2" s="45"/>
    </row>
    <row r="3" ht="12.75">
      <c r="E3" t="s">
        <v>133</v>
      </c>
    </row>
    <row r="4" spans="5:9" ht="12.75">
      <c r="E4" s="67" t="s">
        <v>134</v>
      </c>
      <c r="F4" s="67"/>
      <c r="G4" s="67"/>
      <c r="H4" s="67"/>
      <c r="I4" s="67"/>
    </row>
    <row r="5" spans="7:9" ht="12.75">
      <c r="G5" s="67" t="s">
        <v>136</v>
      </c>
      <c r="H5" s="67"/>
      <c r="I5" s="67"/>
    </row>
    <row r="7" spans="2:8" ht="12.75">
      <c r="B7" s="66" t="s">
        <v>137</v>
      </c>
      <c r="C7" s="66"/>
      <c r="D7" s="66"/>
      <c r="E7" s="66"/>
      <c r="F7" s="66"/>
      <c r="G7" s="66"/>
      <c r="H7" s="66"/>
    </row>
    <row r="8" spans="4:7" ht="12.75">
      <c r="D8" s="66" t="s">
        <v>138</v>
      </c>
      <c r="E8" s="66"/>
      <c r="F8" s="66"/>
      <c r="G8" s="66"/>
    </row>
    <row r="10" spans="1:9" ht="12.75">
      <c r="A10" s="46"/>
      <c r="B10" s="47"/>
      <c r="C10" s="47"/>
      <c r="D10" s="47"/>
      <c r="E10" s="48"/>
      <c r="F10" s="46"/>
      <c r="G10" s="47"/>
      <c r="H10" s="70" t="s">
        <v>141</v>
      </c>
      <c r="I10" s="71"/>
    </row>
    <row r="11" spans="1:9" ht="12.75">
      <c r="A11" s="49"/>
      <c r="B11" s="50" t="s">
        <v>139</v>
      </c>
      <c r="C11" s="50"/>
      <c r="D11" s="50"/>
      <c r="E11" s="51"/>
      <c r="F11" s="68" t="s">
        <v>140</v>
      </c>
      <c r="G11" s="69"/>
      <c r="H11" s="72" t="s">
        <v>58</v>
      </c>
      <c r="I11" s="73"/>
    </row>
    <row r="12" spans="1:9" ht="12.75">
      <c r="A12" s="52"/>
      <c r="B12" s="53"/>
      <c r="C12" s="53"/>
      <c r="D12" s="53"/>
      <c r="E12" s="54"/>
      <c r="F12" s="52"/>
      <c r="G12" s="53"/>
      <c r="H12" s="74"/>
      <c r="I12" s="75"/>
    </row>
    <row r="13" spans="1:9" ht="12.75">
      <c r="A13" s="55"/>
      <c r="B13" s="56"/>
      <c r="C13" s="56"/>
      <c r="D13" s="56"/>
      <c r="E13" s="57"/>
      <c r="F13" s="55"/>
      <c r="G13" s="56"/>
      <c r="H13" s="55"/>
      <c r="I13" s="57"/>
    </row>
    <row r="14" spans="1:9" ht="12.75">
      <c r="A14" s="58" t="s">
        <v>142</v>
      </c>
      <c r="B14" s="59"/>
      <c r="C14" s="59"/>
      <c r="D14" s="59"/>
      <c r="E14" s="60"/>
      <c r="F14" s="76" t="s">
        <v>143</v>
      </c>
      <c r="G14" s="77"/>
      <c r="H14" s="70">
        <f>H15+H16+H17+H18+H19+H20</f>
        <v>8508.6</v>
      </c>
      <c r="I14" s="71"/>
    </row>
    <row r="15" spans="1:9" ht="38.25" customHeight="1">
      <c r="A15" s="78" t="s">
        <v>144</v>
      </c>
      <c r="B15" s="79"/>
      <c r="C15" s="79"/>
      <c r="D15" s="79"/>
      <c r="E15" s="80"/>
      <c r="F15" s="97" t="s">
        <v>175</v>
      </c>
      <c r="G15" s="98"/>
      <c r="H15" s="102">
        <v>1099</v>
      </c>
      <c r="I15" s="103"/>
    </row>
    <row r="16" spans="1:9" ht="38.25" customHeight="1">
      <c r="A16" s="81" t="s">
        <v>145</v>
      </c>
      <c r="B16" s="79"/>
      <c r="C16" s="79"/>
      <c r="D16" s="79"/>
      <c r="E16" s="80"/>
      <c r="F16" s="97" t="s">
        <v>169</v>
      </c>
      <c r="G16" s="98"/>
      <c r="H16" s="102">
        <v>1</v>
      </c>
      <c r="I16" s="103"/>
    </row>
    <row r="17" spans="1:9" ht="50.25" customHeight="1">
      <c r="A17" s="81" t="s">
        <v>146</v>
      </c>
      <c r="B17" s="79"/>
      <c r="C17" s="79"/>
      <c r="D17" s="79"/>
      <c r="E17" s="80"/>
      <c r="F17" s="97" t="s">
        <v>170</v>
      </c>
      <c r="G17" s="98"/>
      <c r="H17" s="102">
        <v>6122.1</v>
      </c>
      <c r="I17" s="103"/>
    </row>
    <row r="18" spans="1:9" ht="45" customHeight="1">
      <c r="A18" s="82" t="s">
        <v>147</v>
      </c>
      <c r="B18" s="83"/>
      <c r="C18" s="83"/>
      <c r="D18" s="83"/>
      <c r="E18" s="84"/>
      <c r="F18" s="97" t="s">
        <v>171</v>
      </c>
      <c r="G18" s="98"/>
      <c r="H18" s="102">
        <v>1185.8</v>
      </c>
      <c r="I18" s="103"/>
    </row>
    <row r="19" spans="1:9" ht="12.75">
      <c r="A19" s="85" t="s">
        <v>148</v>
      </c>
      <c r="B19" s="86"/>
      <c r="C19" s="86"/>
      <c r="D19" s="86"/>
      <c r="E19" s="87"/>
      <c r="F19" s="97" t="s">
        <v>172</v>
      </c>
      <c r="G19" s="98"/>
      <c r="H19" s="102">
        <v>100</v>
      </c>
      <c r="I19" s="103"/>
    </row>
    <row r="20" spans="1:9" ht="12.75">
      <c r="A20" s="85" t="s">
        <v>149</v>
      </c>
      <c r="B20" s="86"/>
      <c r="C20" s="86"/>
      <c r="D20" s="86"/>
      <c r="E20" s="87"/>
      <c r="F20" s="97" t="s">
        <v>173</v>
      </c>
      <c r="G20" s="98"/>
      <c r="H20" s="70">
        <v>0.7</v>
      </c>
      <c r="I20" s="71"/>
    </row>
    <row r="21" spans="1:9" ht="12.75">
      <c r="A21" s="88" t="s">
        <v>150</v>
      </c>
      <c r="B21" s="89"/>
      <c r="C21" s="89"/>
      <c r="D21" s="89"/>
      <c r="E21" s="90"/>
      <c r="F21" s="76" t="s">
        <v>174</v>
      </c>
      <c r="G21" s="77"/>
      <c r="H21" s="88">
        <f>H22</f>
        <v>520.2</v>
      </c>
      <c r="I21" s="90"/>
    </row>
    <row r="22" spans="1:9" ht="12.75">
      <c r="A22" s="85" t="s">
        <v>151</v>
      </c>
      <c r="B22" s="86"/>
      <c r="C22" s="86"/>
      <c r="D22" s="86"/>
      <c r="E22" s="87"/>
      <c r="F22" s="97" t="s">
        <v>176</v>
      </c>
      <c r="G22" s="98"/>
      <c r="H22" s="70">
        <v>520.2</v>
      </c>
      <c r="I22" s="71"/>
    </row>
    <row r="23" spans="1:9" ht="12.75">
      <c r="A23" s="88" t="s">
        <v>152</v>
      </c>
      <c r="B23" s="89"/>
      <c r="C23" s="89"/>
      <c r="D23" s="89"/>
      <c r="E23" s="90"/>
      <c r="F23" s="76" t="s">
        <v>177</v>
      </c>
      <c r="G23" s="77"/>
      <c r="H23" s="88">
        <f>H24+H25</f>
        <v>53018.6</v>
      </c>
      <c r="I23" s="90"/>
    </row>
    <row r="24" spans="1:9" ht="12.75">
      <c r="A24" s="91" t="s">
        <v>153</v>
      </c>
      <c r="B24" s="86"/>
      <c r="C24" s="86"/>
      <c r="D24" s="86"/>
      <c r="E24" s="87"/>
      <c r="F24" s="97" t="s">
        <v>179</v>
      </c>
      <c r="G24" s="98"/>
      <c r="H24" s="70">
        <v>64.7</v>
      </c>
      <c r="I24" s="71"/>
    </row>
    <row r="25" spans="1:9" ht="12.75">
      <c r="A25" s="85" t="s">
        <v>154</v>
      </c>
      <c r="B25" s="86"/>
      <c r="C25" s="86"/>
      <c r="D25" s="86"/>
      <c r="E25" s="87"/>
      <c r="F25" s="97" t="s">
        <v>178</v>
      </c>
      <c r="G25" s="98"/>
      <c r="H25" s="102">
        <v>52953.9</v>
      </c>
      <c r="I25" s="103"/>
    </row>
    <row r="26" spans="1:9" ht="12.75">
      <c r="A26" s="88" t="s">
        <v>155</v>
      </c>
      <c r="B26" s="89"/>
      <c r="C26" s="89"/>
      <c r="D26" s="89"/>
      <c r="E26" s="90"/>
      <c r="F26" s="97"/>
      <c r="G26" s="98"/>
      <c r="H26" s="104">
        <f>H27+H28</f>
        <v>8824.8</v>
      </c>
      <c r="I26" s="90"/>
    </row>
    <row r="27" spans="1:9" ht="12.75">
      <c r="A27" s="91" t="s">
        <v>156</v>
      </c>
      <c r="B27" s="86"/>
      <c r="C27" s="86"/>
      <c r="D27" s="86"/>
      <c r="E27" s="87"/>
      <c r="F27" s="97" t="s">
        <v>180</v>
      </c>
      <c r="G27" s="98"/>
      <c r="H27" s="102">
        <v>6587.9</v>
      </c>
      <c r="I27" s="103"/>
    </row>
    <row r="28" spans="1:9" ht="12.75">
      <c r="A28" s="85" t="s">
        <v>157</v>
      </c>
      <c r="B28" s="86"/>
      <c r="C28" s="86"/>
      <c r="D28" s="86"/>
      <c r="E28" s="87"/>
      <c r="F28" s="97" t="s">
        <v>181</v>
      </c>
      <c r="G28" s="98"/>
      <c r="H28" s="102">
        <v>2236.9</v>
      </c>
      <c r="I28" s="103"/>
    </row>
    <row r="29" spans="1:9" ht="12.75">
      <c r="A29" s="88" t="s">
        <v>158</v>
      </c>
      <c r="B29" s="89"/>
      <c r="C29" s="89"/>
      <c r="D29" s="89"/>
      <c r="E29" s="90"/>
      <c r="F29" s="76" t="s">
        <v>184</v>
      </c>
      <c r="G29" s="77"/>
      <c r="H29" s="104">
        <f>H30</f>
        <v>1218.9</v>
      </c>
      <c r="I29" s="90"/>
    </row>
    <row r="30" spans="1:9" ht="12.75">
      <c r="A30" s="91" t="s">
        <v>159</v>
      </c>
      <c r="B30" s="86"/>
      <c r="C30" s="86"/>
      <c r="D30" s="86"/>
      <c r="E30" s="87"/>
      <c r="F30" s="97" t="s">
        <v>182</v>
      </c>
      <c r="G30" s="98"/>
      <c r="H30" s="102">
        <v>1218.9</v>
      </c>
      <c r="I30" s="103"/>
    </row>
    <row r="31" spans="1:9" ht="12.75">
      <c r="A31" s="88" t="s">
        <v>160</v>
      </c>
      <c r="B31" s="89"/>
      <c r="C31" s="89"/>
      <c r="D31" s="89"/>
      <c r="E31" s="90"/>
      <c r="F31" s="76" t="s">
        <v>183</v>
      </c>
      <c r="G31" s="77"/>
      <c r="H31" s="104">
        <f>H32</f>
        <v>236</v>
      </c>
      <c r="I31" s="105"/>
    </row>
    <row r="32" spans="1:9" ht="12.75">
      <c r="A32" s="85" t="s">
        <v>162</v>
      </c>
      <c r="B32" s="86"/>
      <c r="C32" s="86"/>
      <c r="D32" s="86"/>
      <c r="E32" s="87"/>
      <c r="F32" s="99" t="s">
        <v>183</v>
      </c>
      <c r="G32" s="100"/>
      <c r="H32" s="102">
        <v>236</v>
      </c>
      <c r="I32" s="103"/>
    </row>
    <row r="33" spans="1:9" ht="12.75">
      <c r="A33" s="88" t="s">
        <v>161</v>
      </c>
      <c r="B33" s="89"/>
      <c r="C33" s="89"/>
      <c r="D33" s="89"/>
      <c r="E33" s="90"/>
      <c r="F33" s="76" t="s">
        <v>185</v>
      </c>
      <c r="G33" s="77"/>
      <c r="H33" s="104">
        <f>H34</f>
        <v>80</v>
      </c>
      <c r="I33" s="105"/>
    </row>
    <row r="34" spans="1:9" ht="12.75">
      <c r="A34" s="91" t="s">
        <v>163</v>
      </c>
      <c r="B34" s="86"/>
      <c r="C34" s="86"/>
      <c r="D34" s="86"/>
      <c r="E34" s="87"/>
      <c r="F34" s="99" t="s">
        <v>185</v>
      </c>
      <c r="G34" s="100"/>
      <c r="H34" s="102">
        <v>80</v>
      </c>
      <c r="I34" s="103"/>
    </row>
    <row r="35" spans="1:9" ht="29.25" customHeight="1">
      <c r="A35" s="94" t="s">
        <v>164</v>
      </c>
      <c r="B35" s="95"/>
      <c r="C35" s="95"/>
      <c r="D35" s="95"/>
      <c r="E35" s="96"/>
      <c r="F35" s="76" t="s">
        <v>186</v>
      </c>
      <c r="G35" s="77"/>
      <c r="H35" s="88">
        <f>H36</f>
        <v>3.1</v>
      </c>
      <c r="I35" s="90"/>
    </row>
    <row r="36" spans="1:9" ht="28.5" customHeight="1">
      <c r="A36" s="78" t="s">
        <v>165</v>
      </c>
      <c r="B36" s="92"/>
      <c r="C36" s="92"/>
      <c r="D36" s="92"/>
      <c r="E36" s="93"/>
      <c r="F36" s="97" t="s">
        <v>187</v>
      </c>
      <c r="G36" s="98"/>
      <c r="H36" s="70">
        <v>3.1</v>
      </c>
      <c r="I36" s="71"/>
    </row>
    <row r="37" spans="1:9" ht="37.5" customHeight="1">
      <c r="A37" s="94" t="s">
        <v>166</v>
      </c>
      <c r="B37" s="95"/>
      <c r="C37" s="95"/>
      <c r="D37" s="95"/>
      <c r="E37" s="96"/>
      <c r="F37" s="76" t="s">
        <v>188</v>
      </c>
      <c r="G37" s="77"/>
      <c r="H37" s="88">
        <f>H38</f>
        <v>134.9</v>
      </c>
      <c r="I37" s="90"/>
    </row>
    <row r="38" spans="1:9" ht="23.25" customHeight="1">
      <c r="A38" s="78" t="s">
        <v>167</v>
      </c>
      <c r="B38" s="92"/>
      <c r="C38" s="92"/>
      <c r="D38" s="92"/>
      <c r="E38" s="93"/>
      <c r="F38" s="97" t="s">
        <v>189</v>
      </c>
      <c r="G38" s="98"/>
      <c r="H38" s="70">
        <v>134.9</v>
      </c>
      <c r="I38" s="71"/>
    </row>
    <row r="39" spans="1:9" ht="12.75">
      <c r="A39" s="88" t="s">
        <v>168</v>
      </c>
      <c r="B39" s="89"/>
      <c r="C39" s="89"/>
      <c r="D39" s="89"/>
      <c r="E39" s="90"/>
      <c r="F39" s="70"/>
      <c r="G39" s="101"/>
      <c r="H39" s="102">
        <f>H14+H21+H23+H26+H29+H31+H33+H35+H37+H19</f>
        <v>72645.09999999999</v>
      </c>
      <c r="I39" s="71"/>
    </row>
  </sheetData>
  <sheetProtection/>
  <mergeCells count="85">
    <mergeCell ref="H39:I39"/>
    <mergeCell ref="H33:I33"/>
    <mergeCell ref="H34:I34"/>
    <mergeCell ref="H35:I35"/>
    <mergeCell ref="H36:I36"/>
    <mergeCell ref="H37:I37"/>
    <mergeCell ref="H38:I38"/>
    <mergeCell ref="H27:I27"/>
    <mergeCell ref="H28:I28"/>
    <mergeCell ref="H29:I29"/>
    <mergeCell ref="H30:I30"/>
    <mergeCell ref="H31:I31"/>
    <mergeCell ref="H32:I32"/>
    <mergeCell ref="H21:I21"/>
    <mergeCell ref="H22:I22"/>
    <mergeCell ref="H23:I23"/>
    <mergeCell ref="H24:I24"/>
    <mergeCell ref="H25:I25"/>
    <mergeCell ref="H26:I26"/>
    <mergeCell ref="F39:G39"/>
    <mergeCell ref="H15:I15"/>
    <mergeCell ref="H16:I16"/>
    <mergeCell ref="H17:I17"/>
    <mergeCell ref="H18:I18"/>
    <mergeCell ref="H19:I19"/>
    <mergeCell ref="H20:I20"/>
    <mergeCell ref="F35:G35"/>
    <mergeCell ref="F36:G36"/>
    <mergeCell ref="F37:G37"/>
    <mergeCell ref="F38:G38"/>
    <mergeCell ref="F29:G29"/>
    <mergeCell ref="F30:G30"/>
    <mergeCell ref="F31:G31"/>
    <mergeCell ref="F32:G32"/>
    <mergeCell ref="F33:G33"/>
    <mergeCell ref="F34:G34"/>
    <mergeCell ref="F23:G23"/>
    <mergeCell ref="F24:G24"/>
    <mergeCell ref="F25:G25"/>
    <mergeCell ref="F26:G26"/>
    <mergeCell ref="F27:G27"/>
    <mergeCell ref="F28:G28"/>
    <mergeCell ref="A39:E39"/>
    <mergeCell ref="F15:G15"/>
    <mergeCell ref="F16:G16"/>
    <mergeCell ref="F17:G17"/>
    <mergeCell ref="F18:G18"/>
    <mergeCell ref="F19:G19"/>
    <mergeCell ref="F20:G20"/>
    <mergeCell ref="F21:G21"/>
    <mergeCell ref="F22:G22"/>
    <mergeCell ref="A37:E37"/>
    <mergeCell ref="A38:E38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H14:I14"/>
    <mergeCell ref="F14:G14"/>
    <mergeCell ref="A15:E15"/>
    <mergeCell ref="A16:E16"/>
    <mergeCell ref="A17:E17"/>
    <mergeCell ref="A18:E18"/>
    <mergeCell ref="G1:I1"/>
    <mergeCell ref="E4:I4"/>
    <mergeCell ref="G5:I5"/>
    <mergeCell ref="B7:H7"/>
    <mergeCell ref="D8:G8"/>
    <mergeCell ref="F11:G11"/>
    <mergeCell ref="H10:I10"/>
    <mergeCell ref="H11:I12"/>
  </mergeCells>
  <printOptions/>
  <pageMargins left="0.7" right="0.7" top="0.75" bottom="0.75" header="0.3" footer="0.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Светлана Эдуардовна</dc:creator>
  <cp:keywords/>
  <dc:description/>
  <cp:lastModifiedBy>user</cp:lastModifiedBy>
  <cp:lastPrinted>2017-07-28T08:13:18Z</cp:lastPrinted>
  <dcterms:created xsi:type="dcterms:W3CDTF">2007-08-15T05:52:27Z</dcterms:created>
  <dcterms:modified xsi:type="dcterms:W3CDTF">2017-07-28T08:15:13Z</dcterms:modified>
  <cp:category/>
  <cp:version/>
  <cp:contentType/>
  <cp:contentStatus/>
</cp:coreProperties>
</file>