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3" activeTab="13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  <sheet name="прил. 6" sheetId="6" r:id="rId6"/>
    <sheet name="прил. 8" sheetId="7" r:id="rId7"/>
    <sheet name="прил. 7" sheetId="8" r:id="rId8"/>
    <sheet name="прил. 9" sheetId="9" r:id="rId9"/>
    <sheet name="прил. 10" sheetId="10" r:id="rId10"/>
    <sheet name="прил. 11" sheetId="11" r:id="rId11"/>
    <sheet name="прил. 12" sheetId="12" r:id="rId12"/>
    <sheet name="прил. 13" sheetId="13" r:id="rId13"/>
    <sheet name="прил. 14" sheetId="14" r:id="rId14"/>
  </sheets>
  <definedNames/>
  <calcPr fullCalcOnLoad="1"/>
</workbook>
</file>

<file path=xl/sharedStrings.xml><?xml version="1.0" encoding="utf-8"?>
<sst xmlns="http://schemas.openxmlformats.org/spreadsheetml/2006/main" count="2220" uniqueCount="553">
  <si>
    <t>ОБЩЕГОСУДАРСТВЕННЫЕ ВОПРОСЫ</t>
  </si>
  <si>
    <t xml:space="preserve">  Наименование </t>
  </si>
  <si>
    <t>Коммунальное хозяйство</t>
  </si>
  <si>
    <t>Культура</t>
  </si>
  <si>
    <t>СОЦИАЛЬНАЯ ПОЛИТИКА</t>
  </si>
  <si>
    <t>Социальное обеспечение населения</t>
  </si>
  <si>
    <t xml:space="preserve">Сумма </t>
  </si>
  <si>
    <t xml:space="preserve">   Наименование</t>
  </si>
  <si>
    <t>0000000</t>
  </si>
  <si>
    <t xml:space="preserve">      000</t>
  </si>
  <si>
    <t>самоуправления</t>
  </si>
  <si>
    <t>ЖИЛИЩНО-КОММУНАЛЬНОЕ ХОЗЯЙСТВО</t>
  </si>
  <si>
    <t xml:space="preserve">      00</t>
  </si>
  <si>
    <t>Поддержка коммунального хозяйства</t>
  </si>
  <si>
    <t>3510000</t>
  </si>
  <si>
    <t xml:space="preserve">      10</t>
  </si>
  <si>
    <t xml:space="preserve">      03</t>
  </si>
  <si>
    <t>Оплата жилищно-коммунальных услуг</t>
  </si>
  <si>
    <t>отдельным категориям граждан</t>
  </si>
  <si>
    <t>Меры социальной поддержки граждан</t>
  </si>
  <si>
    <t>05</t>
  </si>
  <si>
    <t>Сумма</t>
  </si>
  <si>
    <t>изменен.</t>
  </si>
  <si>
    <t>на 1апрел</t>
  </si>
  <si>
    <t>СЕЛЬСКОЕ ХОЗЯЙСТВО</t>
  </si>
  <si>
    <t>Сельское хозяйство и рыболовство</t>
  </si>
  <si>
    <t>02</t>
  </si>
  <si>
    <t>Мобилизация и вневойсковая подготовка</t>
  </si>
  <si>
    <t>НАЦИОНАЛЬНАЯ ОБОРОНА</t>
  </si>
  <si>
    <t>03</t>
  </si>
  <si>
    <t>500</t>
  </si>
  <si>
    <t>5221900</t>
  </si>
  <si>
    <t>005</t>
  </si>
  <si>
    <t>Перечесления из бюджета в поселения (в бюджеты поселения)для осуществления возврата зачета излишне уплаченных или излишне изысканных сумм налогов,сборов и иных платежей,а также суммы процентов за несвоевренное осуществление такого возврата и процентов,начис.на излишних изысканных сумм.</t>
  </si>
  <si>
    <t>Дотация на выравнивание бюджетной обеспеченности</t>
  </si>
  <si>
    <t>Субвенция местным бюджетам на осуществлении первичного воинского учета на территориях,где отсутствуют военные коммиссариаты</t>
  </si>
  <si>
    <t>Прочие субсидии бюджетам поселений</t>
  </si>
  <si>
    <t>Уточненная сумма на 2008г.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</si>
  <si>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</si>
  <si>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АДМИНИСТРАЦИЯ МУНИЦИПАЛЬНОГО ОБРАЗОВАНИЯ</t>
  </si>
  <si>
    <t>ФИНАНСОВЫЙ ОТДЕЛ МУНИЦИПАЛЬНОГО ОБРАЗОВАНИЯ</t>
  </si>
  <si>
    <t>Код бюджетной классификации</t>
  </si>
  <si>
    <t>главного администратора доходов</t>
  </si>
  <si>
    <t>доходов местного бюджета</t>
  </si>
  <si>
    <t xml:space="preserve"> 2 02 01001 10 0000 151</t>
  </si>
  <si>
    <t xml:space="preserve"> 2 02 01003 10 0000 151</t>
  </si>
  <si>
    <t xml:space="preserve"> 2 02 03015 10 0000 151</t>
  </si>
  <si>
    <t xml:space="preserve"> 2 02 02999 10 0000 151</t>
  </si>
  <si>
    <t xml:space="preserve"> 2 08 05000 10 0000 180</t>
  </si>
  <si>
    <t>Наименование главного администратора доходов местного бюджета</t>
  </si>
  <si>
    <t xml:space="preserve"> 1 17 01050 10 0000 180</t>
  </si>
  <si>
    <t>Благоустройство</t>
  </si>
  <si>
    <t>Мероприятия в области коммунального-хозяйства</t>
  </si>
  <si>
    <t>3510500</t>
  </si>
  <si>
    <t>Выполнение функции органами местного</t>
  </si>
  <si>
    <t>Целевые программы муниципальных образований</t>
  </si>
  <si>
    <t>7950000</t>
  </si>
  <si>
    <t>Приложение 4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</si>
  <si>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</si>
  <si>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</si>
  <si>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</si>
  <si>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 xml:space="preserve"> 1 17 05050 10 0000 180</t>
  </si>
  <si>
    <t>Резервные фонды</t>
  </si>
  <si>
    <t>Выполнение функций органами местного самоуправления</t>
  </si>
  <si>
    <t xml:space="preserve">Резервные фонды </t>
  </si>
  <si>
    <t xml:space="preserve">Резервные фонды местных администраций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</si>
  <si>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</si>
  <si>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</si>
  <si>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</si>
  <si>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</si>
  <si>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2190000</t>
  </si>
  <si>
    <t>Подготовка населения и организаций к действиям в чрезвычайной ситуации в мирное и военное время</t>
  </si>
  <si>
    <t>Мероприятия погражданской обороне</t>
  </si>
  <si>
    <t>Иные межбюджетные трансферты</t>
  </si>
  <si>
    <t>2 02 04999 10 0000 151</t>
  </si>
  <si>
    <t>Приложение 3</t>
  </si>
  <si>
    <t>2 02 03024 10 0000 151</t>
  </si>
  <si>
    <t>НАЦИОНАЛЬНАЯ ЭКОНОМИКА</t>
  </si>
  <si>
    <t>Общеэкономические вопросы</t>
  </si>
  <si>
    <t>Общегосударственные вопросы</t>
  </si>
  <si>
    <t>Субвенции бюджетам на выполнение преданных полномочий</t>
  </si>
  <si>
    <t>(тыс.рублей)</t>
  </si>
  <si>
    <t xml:space="preserve">№                  от                             </t>
  </si>
  <si>
    <t>ПЕРЕЧЕНЬ ГЛАВНЫХ АДМИНИСТРАТОРОВ ДОХОДОВ БЮДЖЕТА</t>
  </si>
  <si>
    <t xml:space="preserve">№                 от                          </t>
  </si>
  <si>
    <t>Функционирование высшего должностного  лица субъекта Российской Федерации и муниципального образования</t>
  </si>
  <si>
    <t>Функционирование Правительства Российской, высших исполнительных органов государсвенной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</si>
  <si>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</si>
  <si>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КУЛЬТУРА,КИНЕМАТОГРАФИЯ</t>
  </si>
  <si>
    <t>ИТОГО</t>
  </si>
  <si>
    <t xml:space="preserve">№           от                </t>
  </si>
  <si>
    <t xml:space="preserve"> </t>
  </si>
  <si>
    <t>ГРБС</t>
  </si>
  <si>
    <t>Приложение 6</t>
  </si>
  <si>
    <t>Приложение 8</t>
  </si>
  <si>
    <t>Приложение 10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</si>
  <si>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</si>
  <si>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</si>
  <si>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0102</t>
  </si>
  <si>
    <t>0104</t>
  </si>
  <si>
    <t>0106</t>
  </si>
  <si>
    <t>0100</t>
  </si>
  <si>
    <t>0107</t>
  </si>
  <si>
    <t>0111</t>
  </si>
  <si>
    <t>0200</t>
  </si>
  <si>
    <t>0203</t>
  </si>
  <si>
    <t>0400</t>
  </si>
  <si>
    <t>0405</t>
  </si>
  <si>
    <t>0300</t>
  </si>
  <si>
    <t>0309</t>
  </si>
  <si>
    <t>0500</t>
  </si>
  <si>
    <t>0502</t>
  </si>
  <si>
    <t>0503</t>
  </si>
  <si>
    <t>0401</t>
  </si>
  <si>
    <t>0800</t>
  </si>
  <si>
    <t>0801</t>
  </si>
  <si>
    <t>1400</t>
  </si>
  <si>
    <t>1403</t>
  </si>
  <si>
    <t>РзПЗ</t>
  </si>
  <si>
    <t>РзПз</t>
  </si>
  <si>
    <t>Обеспечение проведения выборов и референдумов</t>
  </si>
  <si>
    <t>Приложение 9</t>
  </si>
  <si>
    <t>1 11 05025 10 0000 120</t>
  </si>
  <si>
    <t>Доходы,полученные в виде арендной платы, 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буджетных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</si>
  <si>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</si>
  <si>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</si>
  <si>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Дотация бюджетам поселений на поддержку мер по обеспечению сбалансированности бюджетов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</si>
  <si>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</si>
  <si>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</si>
  <si>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ПЕРЕЧЕНЬ ГЛАВНЫХ АДМИНИСТРАТОРОВ ИСТОЧНИКОВ ФИНАНСИРОВАНИЯ ДЕФИЦИТА БЮДЖЕТА</t>
  </si>
  <si>
    <t>Приложение 5</t>
  </si>
  <si>
    <t>0409</t>
  </si>
  <si>
    <t>100</t>
  </si>
  <si>
    <t>Расходы на выплаты персоналу в целях обеспечения выполнения функций государственными(муниципальными) органми,казенными учреждениями,органами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</si>
  <si>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</si>
  <si>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</si>
  <si>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</si>
  <si>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межбюджетные ассигнования</t>
  </si>
  <si>
    <t>Межбюджетные трансферты</t>
  </si>
  <si>
    <t>Приложение 7</t>
  </si>
  <si>
    <t>01 02 0000 00 0000 000</t>
  </si>
  <si>
    <t>01 03 0000 00 0000 000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</si>
  <si>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</si>
  <si>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</si>
  <si>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01 06 1000 00 0000 000</t>
  </si>
  <si>
    <t>Обслуживание государственного муниципального долга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</si>
  <si>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</si>
  <si>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</si>
  <si>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</si>
  <si>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1301</t>
  </si>
  <si>
    <t>Осуществление отдельных областных государственных полномочий в сфере водоснабжения и водоотведения</t>
  </si>
  <si>
    <t>700</t>
  </si>
  <si>
    <t>Приложение 1</t>
  </si>
  <si>
    <t xml:space="preserve">№                от                          </t>
  </si>
  <si>
    <t>k = 1,062</t>
  </si>
  <si>
    <t>k= 1,052</t>
  </si>
  <si>
    <t>k=1,049</t>
  </si>
  <si>
    <t>тыс.рублей</t>
  </si>
  <si>
    <t>оценка 2012 г.</t>
  </si>
  <si>
    <t>изменения на 01.07.12г</t>
  </si>
  <si>
    <t>КБК</t>
  </si>
  <si>
    <t>Наименование</t>
  </si>
  <si>
    <t>000 1 00 00000 00 0000 000</t>
  </si>
  <si>
    <t>ДОХОДЫ</t>
  </si>
  <si>
    <t>000 1 01 00000 00 0000 000</t>
  </si>
  <si>
    <t>НАЛОГ НА ПРИБЫЛЬ, ДОХОДЫ</t>
  </si>
  <si>
    <t>Налог на доходы физических лиц</t>
  </si>
  <si>
    <t>182 1 01 02010 01 1000 110</t>
  </si>
  <si>
    <t xml:space="preserve"> -налог на доходы физических лиц в виде дивидентов</t>
  </si>
  <si>
    <t>182 1 01 02020 00 0000 110</t>
  </si>
  <si>
    <t xml:space="preserve"> -налог на доходы физ.лиц с доходов</t>
  </si>
  <si>
    <t xml:space="preserve">182 1 01 02021 01 0000 110 </t>
  </si>
  <si>
    <t>182 1 01 02021 01 1000 110</t>
  </si>
  <si>
    <t>182 1 01 02021 01 2000 110</t>
  </si>
  <si>
    <t>182 1 01 02021 01 3000 110</t>
  </si>
  <si>
    <t>Доходы от уплаты акцизов на ГСМ</t>
  </si>
  <si>
    <t>Доходы от уплаты акцизов на дизельное топливо,зачисляемый в местный бюджет</t>
  </si>
  <si>
    <t>Доходы от уплаты акцизов на моторное масла для дизельных и (или) карбюраторных (ижекторных) двигателей,зачисляемый в местный бюджет</t>
  </si>
  <si>
    <t>Доходы от уплаты акцизов на автомобильный бензин, производимый на территории РФ,зачисляеый в местный бюджет</t>
  </si>
  <si>
    <t>Доходы от уплаты акцизов на прямогонный бензин, производимый на территории РФ, зачисляемый в местный бюджет</t>
  </si>
  <si>
    <t>000 1 05 03000 00 0000 110</t>
  </si>
  <si>
    <t>Сельскохозяйственный налог</t>
  </si>
  <si>
    <t>Единый сельскохозяйственный налог</t>
  </si>
  <si>
    <t>182 1 05 03000 01 2000 110</t>
  </si>
  <si>
    <t>Пени по единственному сельскохозяйственному налогу</t>
  </si>
  <si>
    <t>182 1 05 03000 01 3000 110</t>
  </si>
  <si>
    <t>Штраф по единственному сельскохозяйственному налогу</t>
  </si>
  <si>
    <t xml:space="preserve">Налог на имущество </t>
  </si>
  <si>
    <t>182 1 06 01010 03 1000 110</t>
  </si>
  <si>
    <t>Налог на имущество физ.лиц</t>
  </si>
  <si>
    <t>182 1 06 01030 10 2000 110</t>
  </si>
  <si>
    <t>земельный налог,взимаемый по ставке, подп.2п.1 ст.394 НК РФ</t>
  </si>
  <si>
    <t>182 1 06 06023 10 2000 110</t>
  </si>
  <si>
    <t>пени по земельному налогу,взимаемый по ставке, подп.2п.1 ст.394 НК РФ</t>
  </si>
  <si>
    <t>182 1 06 06023 10 3000 110</t>
  </si>
  <si>
    <t>штраф по земельному налогу,взимаемый по ставке, подп.2п.1 ст.394 НК РФ</t>
  </si>
  <si>
    <t>182 1 06 06011 03 2000 110</t>
  </si>
  <si>
    <t>земельный налог</t>
  </si>
  <si>
    <t>земельный налог,взимаемый по ставке, подп.1п.1 ст.394 НК РФ</t>
  </si>
  <si>
    <t>182 1 06 06013 10 2000 110</t>
  </si>
  <si>
    <t>000 1 09 00000 00 0000 000</t>
  </si>
  <si>
    <t>Задолж-ть и перерасч.по отмен-м налогам, сборам и иным обязат.платеж.</t>
  </si>
  <si>
    <t>000 1 09 01000 00 0000 110</t>
  </si>
  <si>
    <t xml:space="preserve">Налог на прибыль организаций зачисляемый в местный бюджет </t>
  </si>
  <si>
    <t>182 1 09 01000 03 1000 110</t>
  </si>
  <si>
    <t>Налог на прибыль организаций зачисляемый в местный бюджет</t>
  </si>
  <si>
    <t>182 1 09 01000 03 2000 110</t>
  </si>
  <si>
    <t>182 1 09 01000 03 3000 110</t>
  </si>
  <si>
    <t>000 1 09 04000 00 0000 110</t>
  </si>
  <si>
    <t xml:space="preserve">                       Налоги на имущество</t>
  </si>
  <si>
    <t>027 1 09 04010 02 1000 110</t>
  </si>
  <si>
    <t>налог на имущество предприятий</t>
  </si>
  <si>
    <t>182 1 09 04020 02 0000 110</t>
  </si>
  <si>
    <t>налог на владельцев трансю средств</t>
  </si>
  <si>
    <t>182 1 09 04030 01 0000 110</t>
  </si>
  <si>
    <t>налог на пользователей атом. Дорог</t>
  </si>
  <si>
    <t>182 1 09 04050 10 1000 110</t>
  </si>
  <si>
    <t>182 1 09 04050 03 2000 110</t>
  </si>
  <si>
    <t>182 1 09 04050 03 3000 110</t>
  </si>
  <si>
    <t>182 1 11 05012 10 0000 120</t>
  </si>
  <si>
    <t>аренда земельного участка</t>
  </si>
  <si>
    <t>000 1 09 06000 00 0000 110</t>
  </si>
  <si>
    <t xml:space="preserve">                    Прочие налоги и сборы (по отме-м мест.налогам и сборам)</t>
  </si>
  <si>
    <t>182 1 09 06010 02 0000 110</t>
  </si>
  <si>
    <t>налог с продаж</t>
  </si>
  <si>
    <t>000 1 09 07000 03 0000 110</t>
  </si>
  <si>
    <t xml:space="preserve">                   Прочие налоги и сборы (по отме-м местн.налогам и сборам)</t>
  </si>
  <si>
    <t>182 1 09 07030 03 0000 110</t>
  </si>
  <si>
    <t>пени по целив.сборам с гр-н и пред-й, учр-й орган. На содер. Миллиции,на благ.тер-й на нужды обр.</t>
  </si>
  <si>
    <t>182 1 09 07050 03 0000 110</t>
  </si>
  <si>
    <t>прочие местные налоги и сборы</t>
  </si>
  <si>
    <t>Доходы от исп-я имущ-ва наход. в гос. и муниципальной собственности</t>
  </si>
  <si>
    <t>аренд плата за землю,нах. в гос. соб-ти до разг-я го.соб. на землю</t>
  </si>
  <si>
    <t>027 1 11 05013 10 1000 120</t>
  </si>
  <si>
    <t>доходы, получ.в виде аренд.пл.за зем.участки</t>
  </si>
  <si>
    <t>Доходы от продаж</t>
  </si>
  <si>
    <t>Доходы от продаж зем.уч.гос.собст.на к. не разгран. и к.рас.в границах поселений</t>
  </si>
  <si>
    <t>000 1 17 00000 00 0000 000</t>
  </si>
  <si>
    <t>Невыясненные поступления, зачисляемые в местный бюджет</t>
  </si>
  <si>
    <t>Прочие неналоговые доходы</t>
  </si>
  <si>
    <t>Прочие неналоговые доходы местных бюджетов</t>
  </si>
  <si>
    <t>БЕЗВОЗМЕЗДНОЕ ПОСТУПЛЕНИЯ</t>
  </si>
  <si>
    <t>Безвозметное пос-е от других бюджетов бюджет.системы РФ</t>
  </si>
  <si>
    <t>Дотация от других бюджетов системы РФ</t>
  </si>
  <si>
    <t>Дотация на выравниваение уровня бюджетной обеспеченности</t>
  </si>
  <si>
    <t>119 2 02 02020 51 0000 151</t>
  </si>
  <si>
    <t>Дотация местным бюджетам на выравнивание уровня бюджетной обесп-ти</t>
  </si>
  <si>
    <t>Субвенции бюджтам поселений на выпонение передаваемых полномочий субъектов РФ</t>
  </si>
  <si>
    <t>Субсидии от других бюджетов бюджетной системы РФ</t>
  </si>
  <si>
    <t>000 2 02 02180 05 0000 151</t>
  </si>
  <si>
    <t>субвенции бюджетам обеспечения перед. испол. распор. органами мун.обр-я</t>
  </si>
  <si>
    <t>119 2 02 02940 10 0000 151</t>
  </si>
  <si>
    <t>000 2 02 02900 00 0000 151</t>
  </si>
  <si>
    <t xml:space="preserve">                                               Прочие субвенции</t>
  </si>
  <si>
    <t>000 2 02 02940 05 0000 151</t>
  </si>
  <si>
    <t>прочие субвенции, зачисляемые в местный бюджет</t>
  </si>
  <si>
    <t>000 2 02 02413 10 0000 151</t>
  </si>
  <si>
    <t>000 2 02 04000 00 0000 151</t>
  </si>
  <si>
    <t>Субсидии от других бюджетов бюдж.системы РФ</t>
  </si>
  <si>
    <t>000 2 02 04900 00 0000 151</t>
  </si>
  <si>
    <t>Прочие субсидии</t>
  </si>
  <si>
    <t>000 2 02 04930 05 0000 151</t>
  </si>
  <si>
    <t>прочие субсидии, зачисляемые в местный бюджет</t>
  </si>
  <si>
    <t>000 2 02 04930 10 0000 151</t>
  </si>
  <si>
    <t xml:space="preserve">ДОХОДЫ ОТ ПРЕДПРИНИМАТЕЛЬСКОЙ  И ИНОЙ ДЕЯТЕЛЬНОСТИ ПРИНОСЯЩИЙ ДОХОД </t>
  </si>
  <si>
    <t>027 1 13 00000 00 0000 000</t>
  </si>
  <si>
    <t>Прочие доходы от предпринимательской деятельности</t>
  </si>
  <si>
    <t>027 1 13 01995 10 0000 130</t>
  </si>
  <si>
    <t>Прочие доходы от оказании платных услуг (работ) получателями средств бюджетов поселенийпредпринимательской деятельности</t>
  </si>
  <si>
    <t>ВСЕГО ДОХОДЫ:</t>
  </si>
  <si>
    <t xml:space="preserve"> Итого собственные доходы:</t>
  </si>
  <si>
    <t>Приложение 2</t>
  </si>
  <si>
    <t xml:space="preserve">                        Земельный налог</t>
  </si>
  <si>
    <t>Операции по управлению остатками средств на единых счетах бюджета</t>
  </si>
  <si>
    <t>000 1 01 02000 01 000 000</t>
  </si>
  <si>
    <t>000 1 01 02010 01 0000 110</t>
  </si>
  <si>
    <t>000 1 03 02200 01 0000 110</t>
  </si>
  <si>
    <t>000 1 03 02230 01 0000 110</t>
  </si>
  <si>
    <t>000 1 03 02240 01 0000 110</t>
  </si>
  <si>
    <t>000 1 03 02250 01 0000 110</t>
  </si>
  <si>
    <t>000 1 03 02260 01 0000 110</t>
  </si>
  <si>
    <t>000 1 05 03010 01 0000 110</t>
  </si>
  <si>
    <t>000 1 06 00000 00 0000 000</t>
  </si>
  <si>
    <t>000 1 06 01030 10 0000 110</t>
  </si>
  <si>
    <t>000 1 06 06000 00 0000 110</t>
  </si>
  <si>
    <t>000  1 11 00000 00 0000 000</t>
  </si>
  <si>
    <t>000 1 11 05013 10 0000 120</t>
  </si>
  <si>
    <t>000 1 14 00000 00 0000 000</t>
  </si>
  <si>
    <t>000 1 14 06013 10 0000 430</t>
  </si>
  <si>
    <t>000 1 17 01050 10 0000 180</t>
  </si>
  <si>
    <t>000 1 17 05000 00 0000 180</t>
  </si>
  <si>
    <t>000 1 17 05050 10 0000 180</t>
  </si>
  <si>
    <t>000 2 00 00000 00 0000 000</t>
  </si>
  <si>
    <t>000 2 02 00000 00 0000 000</t>
  </si>
  <si>
    <t>000 2 02 01000 00 0000 151</t>
  </si>
  <si>
    <t>000 2 02 01010 00 0000 151</t>
  </si>
  <si>
    <t>000 2 02 01001 10 0000 151</t>
  </si>
  <si>
    <t>000 2 02 02999 10 0000 151</t>
  </si>
  <si>
    <t>000 2 02 03015 10 0000 151</t>
  </si>
  <si>
    <t>000 2 02 03024 10 0000 151</t>
  </si>
  <si>
    <t>000 2 02 04999 10 0000 151</t>
  </si>
  <si>
    <t>Приложение 11</t>
  </si>
  <si>
    <t xml:space="preserve"> №                        от                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</si>
  <si>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</si>
  <si>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</si>
  <si>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</si>
  <si>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</si>
  <si>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Кредиты кредитных организаций в валюте Российской Федерации</t>
  </si>
  <si>
    <t>Приложение 12</t>
  </si>
  <si>
    <t xml:space="preserve">№                         от             </t>
  </si>
  <si>
    <t>Приложение 13</t>
  </si>
  <si>
    <t>(тыс.руб.)</t>
  </si>
  <si>
    <t>Код</t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</si>
  <si>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</si>
  <si>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</si>
  <si>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дефицита бюджета</t>
  </si>
  <si>
    <t>000 01 00 00 00 00 0000 000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</si>
  <si>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</si>
  <si>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</si>
  <si>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</si>
  <si>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Кредиты, полученные в валюте Российской Федерации от кредитных организаций бюджетами субъектов Российской Федерации</t>
  </si>
  <si>
    <t>000 01 02 00 00 02 0000 710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</si>
  <si>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</si>
  <si>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</si>
  <si>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</si>
  <si>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</si>
  <si>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119 01 03 00 00 00 0000 000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</si>
  <si>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</si>
  <si>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119 01 03 00 00 00 0000 700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</si>
  <si>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</si>
  <si>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119 01 03 00 00 05 0000 710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</si>
  <si>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</si>
  <si>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119 01 03 00 00 00 0000 800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</si>
  <si>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</si>
  <si>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119 01 03 00 00 05 0000 810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</si>
  <si>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</si>
  <si>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</si>
  <si>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</si>
  <si>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</si>
  <si>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</si>
  <si>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</si>
  <si>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</si>
  <si>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</si>
  <si>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</si>
  <si>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</si>
  <si>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</si>
  <si>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</si>
  <si>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</si>
  <si>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</si>
  <si>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</si>
  <si>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</si>
  <si>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</si>
  <si>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000 01 05 02 01 05 0000 610</t>
  </si>
  <si>
    <t>№                                 от</t>
  </si>
  <si>
    <t>Приложение 14</t>
  </si>
  <si>
    <t>2018 г.</t>
  </si>
  <si>
    <t>2019 г.</t>
  </si>
  <si>
    <t>000 1 06 06033 10 0000 110</t>
  </si>
  <si>
    <t>000 1 06 06043 10 0000 110</t>
  </si>
  <si>
    <t>ПРОЧИЕ ПОСТУПЛЕНИЯ</t>
  </si>
  <si>
    <t>000 1 16 00000 00 0000 000</t>
  </si>
  <si>
    <t>027 1 16 90050 10 0000 140</t>
  </si>
  <si>
    <t>Прочие поступления от денежных взысканий (штрафов) и иных сумм в возмещения ущерба, зачисляемые в бюджеты сельских поселений</t>
  </si>
  <si>
    <t>ПРОЧИЕ НЕНАЛОГОВЫЕ ДОХОДЫ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</si>
  <si>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</si>
  <si>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</si>
  <si>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2 07 05030 10 0000 180</t>
  </si>
  <si>
    <t>Другие общегосударсвенные вопросы</t>
  </si>
  <si>
    <t>0113</t>
  </si>
  <si>
    <t>2018 год</t>
  </si>
  <si>
    <t>КЦСР</t>
  </si>
  <si>
    <t>КВР</t>
  </si>
  <si>
    <t>РзПр</t>
  </si>
  <si>
    <t>НЕПРОГРАММНЫЕ РАСХОДЫ</t>
  </si>
  <si>
    <t>9900000000</t>
  </si>
  <si>
    <t>Обеспечение деятельности органов местного самоуправления муниципального образования</t>
  </si>
  <si>
    <t>9910000000</t>
  </si>
  <si>
    <t>Обеспечение деятельности главы муниципального образования</t>
  </si>
  <si>
    <t>9910100000</t>
  </si>
  <si>
    <t>Расходы на выплаты по оплате труда работников оргнанов местного самоуправления</t>
  </si>
  <si>
    <t>9910140110</t>
  </si>
  <si>
    <t>Обеспечение деятельности Администрации муниципального образования</t>
  </si>
  <si>
    <t>9910200000</t>
  </si>
  <si>
    <t>9910240110</t>
  </si>
  <si>
    <t>Расходы на обеспечение функций органов местного самоуправления</t>
  </si>
  <si>
    <t>9910240190</t>
  </si>
  <si>
    <t>Формирование резервного фонда Администрации муниципального образования</t>
  </si>
  <si>
    <t>9910240210</t>
  </si>
  <si>
    <t>Обеспечение деятельности Финансового отдела муниципального образования</t>
  </si>
  <si>
    <t>9910400000</t>
  </si>
  <si>
    <t>9910440110</t>
  </si>
  <si>
    <t>9910440190</t>
  </si>
  <si>
    <t>Обслуживание муниципального долга муниципального образования</t>
  </si>
  <si>
    <t>9910440220</t>
  </si>
  <si>
    <t>Реализация непрограммных расходов на осуществление переданных полномочий</t>
  </si>
  <si>
    <t>9920000000</t>
  </si>
  <si>
    <t>Реализация непрограммных расходов на осуществление государственных полномочий Российской Федерации</t>
  </si>
  <si>
    <t>9920100000</t>
  </si>
  <si>
    <t>9920151180</t>
  </si>
  <si>
    <t xml:space="preserve">Реализация непрограммных расходов на осуществление областных государственных полномочий </t>
  </si>
  <si>
    <t>9920200000</t>
  </si>
  <si>
    <t>9920273110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</si>
  <si>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</si>
  <si>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9920273150</t>
  </si>
  <si>
    <t>Другие общегосударственные вопросы</t>
  </si>
  <si>
    <t>Реализация непрограммных расходов на осуществление переданных полномочий бюджету муниципального района из местного бюджета</t>
  </si>
  <si>
    <t>9920300000</t>
  </si>
  <si>
    <t>Межбюджетные трансферты на проведение внешнего финансового контроля</t>
  </si>
  <si>
    <t>9920341040</t>
  </si>
  <si>
    <t>Обеспечение реализации полномочий органов местного самоуправления муниципального образования</t>
  </si>
  <si>
    <t>9930000000</t>
  </si>
  <si>
    <t>Содержание и ремонт автомобильных дорог общего пользования местного значения, находящихся в муниципальной собственности муниципального образования</t>
  </si>
  <si>
    <t>9930100000</t>
  </si>
  <si>
    <t>Реализация непрограммных направлений расходов органов местного самоуправления</t>
  </si>
  <si>
    <t>9930149999</t>
  </si>
  <si>
    <t>Дорожное хозяйство (дорожные фонды)</t>
  </si>
  <si>
    <t>Расходы на мероприятия по содержанию территории и объектов благоустройства муниципального образования</t>
  </si>
  <si>
    <t>9930400000</t>
  </si>
  <si>
    <t>9930449999</t>
  </si>
  <si>
    <t>9930500000</t>
  </si>
  <si>
    <t>Расходы на обеспечение деятельности (оказания услуг) муниципальных учреждений</t>
  </si>
  <si>
    <t>9930540590</t>
  </si>
  <si>
    <t xml:space="preserve">№         от </t>
  </si>
  <si>
    <t>Расходы на выплаты по оплате труда работников органов местного самоуправления</t>
  </si>
  <si>
    <t>Функционирование Правительства Российской Федерации, высших исполнительных органов государсвенной власти субъектов Российской Федерации, местных администраций</t>
  </si>
  <si>
    <t xml:space="preserve">Формирование резервного фонда Администрации муниципального образования </t>
  </si>
  <si>
    <t xml:space="preserve">Реализация непрограммных расходов на осуществление переданных полномочий </t>
  </si>
  <si>
    <t>Реализация непрограммных расходов на осуществление областных государственных полномочий</t>
  </si>
  <si>
    <t>Нацианальная оборона</t>
  </si>
  <si>
    <t>Национальная экономика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</si>
  <si>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</si>
  <si>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</si>
  <si>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Объем государственного долга на 1 января 2018 года</t>
  </si>
  <si>
    <t>Объем привлечения в 2018 году</t>
  </si>
  <si>
    <t>Объем погашения в 2018 году</t>
  </si>
  <si>
    <t>Объем привлечения в 2019 году</t>
  </si>
  <si>
    <t>Объем погашения в 2019 году</t>
  </si>
  <si>
    <t xml:space="preserve">Верхний предел долга на 1 января 2019 года </t>
  </si>
  <si>
    <t>000 1 01 02000 01 0000 000</t>
  </si>
  <si>
    <t xml:space="preserve">Верхний предел долга на 1 января 2020 года </t>
  </si>
  <si>
    <t xml:space="preserve">  на 2018 г. и плановый период 2019 и 2020 г"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</si>
  <si>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</si>
  <si>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имуществамуниципальных автономных учреждений , а также имущества муниципальных унитарных предприятий, в том числе казенных)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</si>
  <si>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</si>
  <si>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Прогнозируемые доходы  муниципального образования "Новонукутское" на плановый период 2018 и 2019  годов</t>
  </si>
  <si>
    <t>035</t>
  </si>
  <si>
    <t>Администрация муниципального образования "Новонукутское"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</si>
  <si>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</si>
  <si>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000 2 02 04999 10 0000151</t>
  </si>
  <si>
    <t>Прочие межбюджетные трансферты, передаваемые бюджетам поселений</t>
  </si>
  <si>
    <t>Дотация местным бюджетам на выравнивание уровня бюджетной обесп-ти (область)</t>
  </si>
  <si>
    <t>Дотация местным бюджетам на выравнивание уровня бюджетной обесп-ти (район)</t>
  </si>
  <si>
    <t>000 2 02 01003 10 0000 151</t>
  </si>
  <si>
    <t>Дотации бюджетам поселений на поддержку мер по обеспечению сбалансированности бюджетов</t>
  </si>
  <si>
    <t>Безвозмездные поступления</t>
  </si>
  <si>
    <t>000 2 07 05030 10 0000 180</t>
  </si>
  <si>
    <t>Прогнозируемые доходы  муниципального образования "Новонукутское" на 2018 год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</si>
  <si>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</si>
  <si>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</si>
  <si>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1 17 01050 10 0000 180</t>
  </si>
  <si>
    <t>Невыясненные поступления, зачисляемые в бюджеты сельских поселений</t>
  </si>
  <si>
    <t>Прочие безвозмездные поступления зачисляемые в бюджеты сельских поселений</t>
  </si>
  <si>
    <t>Прочие неналоговые доходы бюджетов сельских поселений</t>
  </si>
  <si>
    <t>Финансовый отдел администрации муниципального образования "Новонукутское"</t>
  </si>
  <si>
    <t>2 02 02051 10 0000 151</t>
  </si>
  <si>
    <t>Субсидии бюджетам сельских поселений на реализацию федеральных программ</t>
  </si>
  <si>
    <t>2 02 02079 10 0000 151</t>
  </si>
  <si>
    <t>Субсидии бюджетам сельских поселений на переселение граждан из жилищного фонда, признанного негодным для проживания, и (или) жилищного фонда с высоким уровнем износа (более 70%)</t>
  </si>
  <si>
    <t>РАСПРЕДЕЛЕНИЕ  БЮДЖЕТНЫХ  АССИГНОВАНИЙ  ПО РАЗДЕЛАМ И ПОДРАЗДЕЛАМ КЛАССИФИКАЦИИ РАСХОДОВ НА 2018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</si>
  <si>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</si>
  <si>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</si>
  <si>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Дорожное хозяйство (Дорожные фонды)</t>
  </si>
  <si>
    <t>01</t>
  </si>
  <si>
    <t>04</t>
  </si>
  <si>
    <t>Жилищное хозяйство</t>
  </si>
  <si>
    <t>0501</t>
  </si>
  <si>
    <t>08</t>
  </si>
  <si>
    <t>10</t>
  </si>
  <si>
    <t>СОЦИАЛЬНОЕ ОБСЛУЖИВАНИЕ НАСЕЛЕНИЯ</t>
  </si>
  <si>
    <t>Иные пенсии, социальные доплаты к пенсиям</t>
  </si>
  <si>
    <t>1001</t>
  </si>
  <si>
    <t>ФИЗИЧЕСКАЯ КУЛЬТУРА И СПОРТ</t>
  </si>
  <si>
    <t>11</t>
  </si>
  <si>
    <t>Физическая культура</t>
  </si>
  <si>
    <t>1101</t>
  </si>
  <si>
    <t>13</t>
  </si>
  <si>
    <t>14</t>
  </si>
  <si>
    <t>К Решению Думы  МО "Новонукутское"</t>
  </si>
  <si>
    <t>К  Решению Думы  МО "Новонукуткое"</t>
  </si>
  <si>
    <t>К Решению Думы МО "Новонукутское"</t>
  </si>
  <si>
    <t>"О проекте бюджета МО "Новонукутское"</t>
  </si>
  <si>
    <t>"О проекте бюджета МО "Новонукуткое"</t>
  </si>
  <si>
    <t>"О проекте бюджета  МО "Новонукутское"</t>
  </si>
  <si>
    <t>К  Решению Думы МО "Новонукутское"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</si>
  <si>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2018 ГОД</t>
  </si>
  <si>
    <t>Обеспечение деятельности Думы МО "Новонукутское"</t>
  </si>
  <si>
    <t>9910300000</t>
  </si>
  <si>
    <t>9910340190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</si>
  <si>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</si>
  <si>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9940000000</t>
  </si>
  <si>
    <t>9940100000</t>
  </si>
  <si>
    <t>Обеспечение проведения выборов  участковых избирательных комиссий</t>
  </si>
  <si>
    <t>Расходы на проведение выборов главы, депутатов МО "Новонукутское"</t>
  </si>
  <si>
    <t>9940140190</t>
  </si>
  <si>
    <t>Обеспечение жильем граждан, проживающих в домах, признанных непригодными для постоянного проживания</t>
  </si>
  <si>
    <t>9930200000</t>
  </si>
  <si>
    <t>Средства муниципального образования на обеспечение жильем граждан, проживающих в домах, признанных непригодными для постоянного проживания</t>
  </si>
  <si>
    <t>9930242480</t>
  </si>
  <si>
    <t>9930272480</t>
  </si>
  <si>
    <t>Модернизация объектов коммунальной инфструктуры муниципального образования</t>
  </si>
  <si>
    <t>Модернизация объектов.</t>
  </si>
  <si>
    <t>9930300000</t>
  </si>
  <si>
    <t>9930349999</t>
  </si>
  <si>
    <t>Организация и сохранение музейных предметов</t>
  </si>
  <si>
    <t>Социальное обслуживание населения</t>
  </si>
  <si>
    <t>9910240180</t>
  </si>
  <si>
    <t>300</t>
  </si>
  <si>
    <t>Физическая культура и спорт</t>
  </si>
  <si>
    <t>9930700000</t>
  </si>
  <si>
    <t>Проведение массовых спортивных мероприятий</t>
  </si>
  <si>
    <t>9930749999</t>
  </si>
  <si>
    <t>Физкультура и спорт</t>
  </si>
  <si>
    <t>РАСПРЕДЕЛЕНИЕ  БЮДЖЕТНЫХ  АССИГНОВАНИЙ  ПО РАЗДЕЛАМ И ПОДРАЗДЕЛАМ КЛАССИФИКАЦИИ РАСХОДОВ НА ПЛАНОВЫЙ ПЕРИОД 2019 И 2020 ГОДОВ</t>
  </si>
  <si>
    <t>РАСПРЕДЕЛЕНИЕ  БЮДЖЕТНЫХ  АССИГНОВАНИЙ  ПО РАЗДЕЛАМ, ПОДРАЗДЕЛАМ, ЦЕЛЕВЫМ СТАТЬЯМ И ВИДАМ РАСХОДОВ КЛАССИФИКАЦИИ РАСХОДОВ НА ПЛАНОВЫЙ ПЕРИОД 2019  и 2020 год</t>
  </si>
  <si>
    <t>992015180</t>
  </si>
  <si>
    <t xml:space="preserve">            К Решению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</si>
  <si>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"НОВОНУКУТСКОЕ"  НА 2018 ГОД</t>
  </si>
  <si>
    <t>163</t>
  </si>
  <si>
    <t>9921551180</t>
  </si>
  <si>
    <t>993070000</t>
  </si>
  <si>
    <t>105</t>
  </si>
  <si>
    <t>2019</t>
  </si>
  <si>
    <t>2020</t>
  </si>
  <si>
    <t>К Решению Думы МО "Новонукуткое"</t>
  </si>
  <si>
    <t>РАСПРЕДЕЛЕНИЕ  БЮДЖЕТНЫХ  АССИГНОВАНИЙ  ПО РАЗДЕЛАМ, ПОДРАЗДЕЛАМ, ЦЕЛЕВЫМ СТАТЬЯМ И ВИДАМ РАСХОДОВ КЛАССИФИКАЦИИ РАСХОДОВ  БЮДЖЕТОВ В ВЕДОМСТВЕННОЙ СТРУКТУРЕ РАСХОДОВ МО "НОВОНУКУТКОЕ"  НА 2019 и 2020 ГОД</t>
  </si>
  <si>
    <t>к  Решению Думы МО "Новонукутское"</t>
  </si>
  <si>
    <t xml:space="preserve">Программа муниципальных внутренних заимствований  муниципального образования "Новонукутское" на 2018 год </t>
  </si>
  <si>
    <t>2. Бюджетные кредиты</t>
  </si>
  <si>
    <t>2.1. Кредитные договоры, заключенные в 2016 году</t>
  </si>
  <si>
    <t>1.1. Кредитные договоры, заключенные в 2016 году</t>
  </si>
  <si>
    <t>на 2018 год и на плановый период 2019 и 2020 годов</t>
  </si>
  <si>
    <t xml:space="preserve">Источники внутреннего финансирования
 дефицита бюджета муниципального образования "Новонукутское" на 2018 год </t>
  </si>
  <si>
    <t xml:space="preserve"> на 2018 год и на плановый период 2019 и 2020 годов"</t>
  </si>
  <si>
    <t>Источники внутреннего финансирования
 дефицита бюджета муниципального образования "Новонукутское" на плановый период 2019 и 2020 годов</t>
  </si>
  <si>
    <t>2020 г.</t>
  </si>
  <si>
    <t>2019 г</t>
  </si>
  <si>
    <t xml:space="preserve">Программа муниципальных внутренних заимствований  муниципального образования "Новонукутское" на плановый период 2019-2020 годов </t>
  </si>
  <si>
    <t>Объем государственного долга на 1 января 2019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</si>
  <si>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</si>
  <si>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</si>
  <si>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</si>
  <si>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 xml:space="preserve">1.1. Кредитные договоры, заключенные в 2018 году, сроком до года </t>
  </si>
  <si>
    <t>Объем государственного долга на 1 января 2020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</si>
</sst>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</numFmts>
  <fonts count="7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0"/>
      <name val="Monotype Corsiva"/>
      <family val="4"/>
    </font>
    <font>
      <b/>
      <sz val="9"/>
      <name val="Arial"/>
      <family val="2"/>
    </font>
    <font>
      <b/>
      <i/>
      <sz val="9"/>
      <name val="Monotype Corsiva"/>
      <family val="4"/>
    </font>
    <font>
      <b/>
      <sz val="11"/>
      <name val="Arial"/>
      <family val="2"/>
    </font>
    <font>
      <sz val="9"/>
      <name val="Albertus Extra Bold"/>
      <family val="2"/>
    </font>
    <font>
      <b/>
      <i/>
      <sz val="9"/>
      <name val="Arial"/>
      <family val="2"/>
    </font>
    <font>
      <i/>
      <sz val="9"/>
      <name val="Monotype Corsiva"/>
      <family val="4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Cyr"/>
      <family val="0"/>
    </font>
    <font>
      <b/>
      <i/>
      <sz val="12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i/>
      <sz val="9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2"/>
    </font>
    <font>
      <sz val="14"/>
      <color indexed="8"/>
      <name val="Calibri"/>
      <family val="2"/>
    </font>
    <font>
      <sz val="13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2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7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20" xfId="0" applyFont="1" applyBorder="1" applyAlignment="1">
      <alignment horizontal="left"/>
    </xf>
    <xf numFmtId="49" fontId="0" fillId="0" borderId="19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0" fillId="0" borderId="21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19" xfId="0" applyBorder="1" applyAlignment="1">
      <alignment vertical="center"/>
    </xf>
    <xf numFmtId="0" fontId="2" fillId="0" borderId="19" xfId="0" applyFont="1" applyBorder="1" applyAlignment="1">
      <alignment/>
    </xf>
    <xf numFmtId="182" fontId="9" fillId="0" borderId="19" xfId="0" applyNumberFormat="1" applyFont="1" applyBorder="1" applyAlignment="1">
      <alignment horizontal="center"/>
    </xf>
    <xf numFmtId="0" fontId="9" fillId="0" borderId="19" xfId="0" applyFont="1" applyBorder="1" applyAlignment="1">
      <alignment/>
    </xf>
    <xf numFmtId="182" fontId="9" fillId="0" borderId="19" xfId="0" applyNumberFormat="1" applyFont="1" applyBorder="1" applyAlignment="1">
      <alignment horizontal="right"/>
    </xf>
    <xf numFmtId="182" fontId="0" fillId="0" borderId="19" xfId="0" applyNumberFormat="1" applyBorder="1" applyAlignment="1">
      <alignment horizontal="center"/>
    </xf>
    <xf numFmtId="182" fontId="0" fillId="0" borderId="19" xfId="0" applyNumberFormat="1" applyBorder="1" applyAlignment="1">
      <alignment horizontal="right"/>
    </xf>
    <xf numFmtId="2" fontId="0" fillId="0" borderId="19" xfId="0" applyNumberFormat="1" applyBorder="1" applyAlignment="1">
      <alignment horizontal="center"/>
    </xf>
    <xf numFmtId="182" fontId="2" fillId="0" borderId="19" xfId="0" applyNumberFormat="1" applyFont="1" applyBorder="1" applyAlignment="1">
      <alignment horizontal="right"/>
    </xf>
    <xf numFmtId="0" fontId="9" fillId="0" borderId="19" xfId="0" applyFont="1" applyBorder="1" applyAlignment="1">
      <alignment horizontal="center"/>
    </xf>
    <xf numFmtId="182" fontId="14" fillId="0" borderId="19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4" fillId="0" borderId="19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0" fontId="8" fillId="0" borderId="19" xfId="0" applyFont="1" applyBorder="1" applyAlignment="1">
      <alignment/>
    </xf>
    <xf numFmtId="0" fontId="12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82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182" fontId="2" fillId="0" borderId="19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7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vertical="center"/>
    </xf>
    <xf numFmtId="182" fontId="7" fillId="0" borderId="19" xfId="0" applyNumberFormat="1" applyFont="1" applyBorder="1" applyAlignment="1">
      <alignment horizontal="right" vertical="center"/>
    </xf>
    <xf numFmtId="182" fontId="0" fillId="0" borderId="19" xfId="0" applyNumberFormat="1" applyBorder="1" applyAlignment="1">
      <alignment horizontal="right" vertical="center"/>
    </xf>
    <xf numFmtId="182" fontId="4" fillId="0" borderId="19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/>
    </xf>
    <xf numFmtId="18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vertical="center" wrapText="1"/>
    </xf>
    <xf numFmtId="182" fontId="9" fillId="0" borderId="0" xfId="0" applyNumberFormat="1" applyFont="1" applyBorder="1" applyAlignment="1">
      <alignment horizontal="right" vertical="center" wrapText="1"/>
    </xf>
    <xf numFmtId="182" fontId="7" fillId="0" borderId="0" xfId="0" applyNumberFormat="1" applyFont="1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2" fontId="4" fillId="0" borderId="11" xfId="0" applyNumberFormat="1" applyFont="1" applyBorder="1" applyAlignment="1">
      <alignment vertical="center" wrapText="1"/>
    </xf>
    <xf numFmtId="182" fontId="7" fillId="0" borderId="11" xfId="0" applyNumberFormat="1" applyFont="1" applyBorder="1" applyAlignment="1">
      <alignment horizontal="right" vertical="center"/>
    </xf>
    <xf numFmtId="182" fontId="0" fillId="0" borderId="11" xfId="0" applyNumberFormat="1" applyBorder="1" applyAlignment="1">
      <alignment horizontal="right" vertical="center"/>
    </xf>
    <xf numFmtId="182" fontId="4" fillId="0" borderId="11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82" fontId="0" fillId="0" borderId="19" xfId="0" applyNumberFormat="1" applyBorder="1" applyAlignment="1">
      <alignment horizontal="right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82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82" fontId="4" fillId="0" borderId="19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 horizontal="center" vertical="center"/>
    </xf>
    <xf numFmtId="182" fontId="2" fillId="0" borderId="19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0" borderId="0" xfId="52" applyFont="1">
      <alignment/>
      <protection/>
    </xf>
    <xf numFmtId="0" fontId="17" fillId="0" borderId="0" xfId="52" applyFont="1">
      <alignment/>
      <protection/>
    </xf>
    <xf numFmtId="0" fontId="16" fillId="0" borderId="0" xfId="52">
      <alignment/>
      <protection/>
    </xf>
    <xf numFmtId="0" fontId="16" fillId="0" borderId="0" xfId="52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19" fillId="0" borderId="22" xfId="52" applyFont="1" applyBorder="1" applyAlignment="1">
      <alignment horizontal="center"/>
      <protection/>
    </xf>
    <xf numFmtId="0" fontId="19" fillId="0" borderId="21" xfId="52" applyFont="1" applyBorder="1" applyAlignment="1">
      <alignment horizontal="center"/>
      <protection/>
    </xf>
    <xf numFmtId="0" fontId="20" fillId="0" borderId="19" xfId="52" applyFont="1" applyBorder="1" applyAlignment="1">
      <alignment horizontal="left"/>
      <protection/>
    </xf>
    <xf numFmtId="0" fontId="21" fillId="0" borderId="19" xfId="52" applyFont="1" applyBorder="1" applyAlignment="1">
      <alignment horizontal="left"/>
      <protection/>
    </xf>
    <xf numFmtId="2" fontId="21" fillId="0" borderId="19" xfId="52" applyNumberFormat="1" applyFont="1" applyBorder="1" applyAlignment="1">
      <alignment horizontal="center" vertical="center"/>
      <protection/>
    </xf>
    <xf numFmtId="183" fontId="21" fillId="0" borderId="16" xfId="52" applyNumberFormat="1" applyFont="1" applyBorder="1" applyAlignment="1">
      <alignment horizontal="center" vertical="center"/>
      <protection/>
    </xf>
    <xf numFmtId="2" fontId="21" fillId="0" borderId="11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20" fillId="0" borderId="19" xfId="52" applyFont="1" applyBorder="1" applyAlignment="1">
      <alignment horizontal="left" wrapText="1"/>
      <protection/>
    </xf>
    <xf numFmtId="0" fontId="21" fillId="0" borderId="19" xfId="52" applyFont="1" applyBorder="1" applyAlignment="1">
      <alignment horizontal="left" wrapText="1"/>
      <protection/>
    </xf>
    <xf numFmtId="0" fontId="22" fillId="0" borderId="19" xfId="52" applyFont="1" applyBorder="1" applyAlignment="1">
      <alignment horizontal="left" vertical="center" wrapText="1"/>
      <protection/>
    </xf>
    <xf numFmtId="0" fontId="19" fillId="0" borderId="19" xfId="52" applyFont="1" applyBorder="1" applyAlignment="1">
      <alignment horizontal="left" wrapText="1"/>
      <protection/>
    </xf>
    <xf numFmtId="2" fontId="19" fillId="0" borderId="19" xfId="52" applyNumberFormat="1" applyFont="1" applyBorder="1" applyAlignment="1">
      <alignment horizontal="center" vertical="center"/>
      <protection/>
    </xf>
    <xf numFmtId="183" fontId="19" fillId="0" borderId="16" xfId="52" applyNumberFormat="1" applyFont="1" applyBorder="1" applyAlignment="1">
      <alignment horizontal="center" vertical="center"/>
      <protection/>
    </xf>
    <xf numFmtId="182" fontId="19" fillId="0" borderId="11" xfId="52" applyNumberFormat="1" applyFont="1" applyBorder="1" applyAlignment="1">
      <alignment horizontal="center" vertical="center"/>
      <protection/>
    </xf>
    <xf numFmtId="2" fontId="19" fillId="0" borderId="0" xfId="52" applyNumberFormat="1" applyFont="1" applyBorder="1">
      <alignment/>
      <protection/>
    </xf>
    <xf numFmtId="2" fontId="19" fillId="0" borderId="11" xfId="52" applyNumberFormat="1" applyFont="1" applyBorder="1" applyAlignment="1">
      <alignment horizontal="center" vertical="center"/>
      <protection/>
    </xf>
    <xf numFmtId="2" fontId="19" fillId="0" borderId="0" xfId="52" applyNumberFormat="1" applyFont="1" applyBorder="1" applyAlignment="1">
      <alignment horizontal="center" vertical="center"/>
      <protection/>
    </xf>
    <xf numFmtId="0" fontId="20" fillId="0" borderId="19" xfId="52" applyFont="1" applyBorder="1" applyAlignment="1">
      <alignment horizontal="left" vertical="center" wrapText="1"/>
      <protection/>
    </xf>
    <xf numFmtId="0" fontId="21" fillId="0" borderId="19" xfId="52" applyFont="1" applyBorder="1" applyAlignment="1">
      <alignment horizontal="left" wrapText="1"/>
      <protection/>
    </xf>
    <xf numFmtId="2" fontId="21" fillId="0" borderId="19" xfId="52" applyNumberFormat="1" applyFont="1" applyBorder="1" applyAlignment="1">
      <alignment horizontal="center" vertical="center"/>
      <protection/>
    </xf>
    <xf numFmtId="183" fontId="21" fillId="0" borderId="16" xfId="52" applyNumberFormat="1" applyFont="1" applyBorder="1" applyAlignment="1">
      <alignment horizontal="center" vertical="center"/>
      <protection/>
    </xf>
    <xf numFmtId="2" fontId="19" fillId="0" borderId="0" xfId="52" applyNumberFormat="1" applyFont="1" applyBorder="1" applyAlignment="1">
      <alignment horizontal="center"/>
      <protection/>
    </xf>
    <xf numFmtId="0" fontId="20" fillId="0" borderId="19" xfId="52" applyFont="1" applyBorder="1" applyAlignment="1">
      <alignment horizontal="left" vertical="center" wrapText="1"/>
      <protection/>
    </xf>
    <xf numFmtId="0" fontId="21" fillId="0" borderId="19" xfId="52" applyFont="1" applyBorder="1" applyAlignment="1">
      <alignment horizontal="left" vertical="center" wrapText="1"/>
      <protection/>
    </xf>
    <xf numFmtId="182" fontId="21" fillId="0" borderId="11" xfId="52" applyNumberFormat="1" applyFont="1" applyBorder="1" applyAlignment="1">
      <alignment horizontal="center" vertical="center"/>
      <protection/>
    </xf>
    <xf numFmtId="2" fontId="21" fillId="0" borderId="0" xfId="52" applyNumberFormat="1" applyFont="1" applyBorder="1">
      <alignment/>
      <protection/>
    </xf>
    <xf numFmtId="2" fontId="21" fillId="0" borderId="0" xfId="52" applyNumberFormat="1" applyFont="1" applyBorder="1" applyAlignment="1">
      <alignment horizontal="right"/>
      <protection/>
    </xf>
    <xf numFmtId="0" fontId="19" fillId="0" borderId="19" xfId="52" applyFont="1" applyBorder="1" applyAlignment="1">
      <alignment horizontal="left" vertical="center" wrapText="1"/>
      <protection/>
    </xf>
    <xf numFmtId="0" fontId="21" fillId="0" borderId="19" xfId="52" applyFont="1" applyBorder="1" applyAlignment="1">
      <alignment horizontal="left" vertical="center" wrapText="1"/>
      <protection/>
    </xf>
    <xf numFmtId="0" fontId="22" fillId="0" borderId="19" xfId="52" applyFont="1" applyBorder="1" applyAlignment="1">
      <alignment horizontal="left" vertical="center" wrapText="1"/>
      <protection/>
    </xf>
    <xf numFmtId="0" fontId="19" fillId="0" borderId="19" xfId="52" applyFont="1" applyBorder="1" applyAlignment="1">
      <alignment horizontal="left" vertical="center" wrapText="1"/>
      <protection/>
    </xf>
    <xf numFmtId="0" fontId="21" fillId="0" borderId="0" xfId="52" applyFont="1" applyBorder="1">
      <alignment/>
      <protection/>
    </xf>
    <xf numFmtId="0" fontId="23" fillId="0" borderId="19" xfId="52" applyFont="1" applyBorder="1" applyAlignment="1">
      <alignment horizontal="left" wrapText="1"/>
      <protection/>
    </xf>
    <xf numFmtId="0" fontId="19" fillId="0" borderId="0" xfId="52" applyFont="1" applyBorder="1">
      <alignment/>
      <protection/>
    </xf>
    <xf numFmtId="0" fontId="24" fillId="0" borderId="19" xfId="52" applyFont="1" applyBorder="1" applyAlignment="1">
      <alignment horizontal="left" wrapText="1"/>
      <protection/>
    </xf>
    <xf numFmtId="0" fontId="22" fillId="0" borderId="19" xfId="52" applyFont="1" applyBorder="1" applyAlignment="1">
      <alignment horizontal="left"/>
      <protection/>
    </xf>
    <xf numFmtId="0" fontId="22" fillId="0" borderId="19" xfId="52" applyFont="1" applyBorder="1" applyAlignment="1">
      <alignment horizontal="left"/>
      <protection/>
    </xf>
    <xf numFmtId="2" fontId="21" fillId="0" borderId="0" xfId="52" applyNumberFormat="1" applyFont="1" applyBorder="1" applyAlignment="1">
      <alignment vertical="center"/>
      <protection/>
    </xf>
    <xf numFmtId="0" fontId="21" fillId="0" borderId="0" xfId="52" applyFont="1" applyBorder="1" applyAlignment="1">
      <alignment vertical="center"/>
      <protection/>
    </xf>
    <xf numFmtId="2" fontId="21" fillId="0" borderId="0" xfId="52" applyNumberFormat="1" applyFont="1" applyBorder="1" applyAlignment="1">
      <alignment horizontal="center" vertical="center"/>
      <protection/>
    </xf>
    <xf numFmtId="0" fontId="19" fillId="0" borderId="19" xfId="52" applyFont="1" applyBorder="1" applyAlignment="1">
      <alignment horizontal="center" wrapText="1"/>
      <protection/>
    </xf>
    <xf numFmtId="0" fontId="21" fillId="0" borderId="0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 wrapText="1"/>
      <protection/>
    </xf>
    <xf numFmtId="183" fontId="21" fillId="0" borderId="0" xfId="52" applyNumberFormat="1" applyFont="1" applyBorder="1" applyAlignment="1">
      <alignment horizontal="center" vertical="center"/>
      <protection/>
    </xf>
    <xf numFmtId="0" fontId="18" fillId="0" borderId="0" xfId="52" applyFont="1">
      <alignment/>
      <protection/>
    </xf>
    <xf numFmtId="183" fontId="21" fillId="0" borderId="19" xfId="52" applyNumberFormat="1" applyFont="1" applyBorder="1" applyAlignment="1">
      <alignment horizontal="center" vertical="center"/>
      <protection/>
    </xf>
    <xf numFmtId="183" fontId="19" fillId="0" borderId="19" xfId="52" applyNumberFormat="1" applyFont="1" applyBorder="1" applyAlignment="1">
      <alignment horizontal="center" vertical="center"/>
      <protection/>
    </xf>
    <xf numFmtId="183" fontId="19" fillId="0" borderId="19" xfId="52" applyNumberFormat="1" applyFont="1" applyBorder="1">
      <alignment/>
      <protection/>
    </xf>
    <xf numFmtId="183" fontId="19" fillId="0" borderId="19" xfId="52" applyNumberFormat="1" applyFont="1" applyBorder="1" applyAlignment="1">
      <alignment horizontal="center" vertical="center" wrapText="1"/>
      <protection/>
    </xf>
    <xf numFmtId="183" fontId="21" fillId="0" borderId="19" xfId="52" applyNumberFormat="1" applyFont="1" applyBorder="1" applyAlignment="1">
      <alignment horizontal="center" vertical="center"/>
      <protection/>
    </xf>
    <xf numFmtId="183" fontId="21" fillId="0" borderId="19" xfId="52" applyNumberFormat="1" applyFont="1" applyBorder="1" applyAlignment="1">
      <alignment horizontal="center" vertical="center" wrapText="1"/>
      <protection/>
    </xf>
    <xf numFmtId="183" fontId="19" fillId="0" borderId="19" xfId="52" applyNumberFormat="1" applyFont="1" applyBorder="1" applyAlignment="1">
      <alignment horizontal="center"/>
      <protection/>
    </xf>
    <xf numFmtId="183" fontId="21" fillId="0" borderId="19" xfId="52" applyNumberFormat="1" applyFont="1" applyBorder="1" applyAlignment="1">
      <alignment horizontal="right" vertical="center"/>
      <protection/>
    </xf>
    <xf numFmtId="183" fontId="21" fillId="0" borderId="19" xfId="52" applyNumberFormat="1" applyFont="1" applyBorder="1">
      <alignment/>
      <protection/>
    </xf>
    <xf numFmtId="183" fontId="21" fillId="0" borderId="19" xfId="52" applyNumberFormat="1" applyFont="1" applyBorder="1" applyAlignment="1">
      <alignment horizontal="center"/>
      <protection/>
    </xf>
    <xf numFmtId="0" fontId="25" fillId="0" borderId="0" xfId="0" applyFont="1" applyAlignment="1">
      <alignment vertical="center" wrapText="1"/>
    </xf>
    <xf numFmtId="0" fontId="19" fillId="0" borderId="19" xfId="52" applyFont="1" applyBorder="1" applyAlignment="1">
      <alignment horizontal="left" wrapText="1"/>
      <protection/>
    </xf>
    <xf numFmtId="0" fontId="1" fillId="0" borderId="0" xfId="53" applyFont="1" applyFill="1">
      <alignment/>
      <protection/>
    </xf>
    <xf numFmtId="0" fontId="27" fillId="0" borderId="0" xfId="0" applyFont="1" applyFill="1" applyBorder="1" applyAlignment="1">
      <alignment vertical="top" wrapText="1"/>
    </xf>
    <xf numFmtId="0" fontId="1" fillId="0" borderId="0" xfId="53" applyFont="1" applyAlignment="1">
      <alignment/>
      <protection/>
    </xf>
    <xf numFmtId="0" fontId="1" fillId="0" borderId="0" xfId="53" applyFont="1" applyFill="1" applyBorder="1" applyAlignment="1">
      <alignment horizontal="left"/>
      <protection/>
    </xf>
    <xf numFmtId="0" fontId="29" fillId="0" borderId="0" xfId="53" applyFont="1" applyFill="1" applyAlignment="1">
      <alignment horizontal="center" wrapText="1"/>
      <protection/>
    </xf>
    <xf numFmtId="0" fontId="30" fillId="0" borderId="0" xfId="53" applyFont="1" applyFill="1">
      <alignment/>
      <protection/>
    </xf>
    <xf numFmtId="0" fontId="30" fillId="0" borderId="23" xfId="53" applyFont="1" applyFill="1" applyBorder="1" applyAlignment="1">
      <alignment horizontal="center" vertical="top" wrapText="1"/>
      <protection/>
    </xf>
    <xf numFmtId="0" fontId="30" fillId="0" borderId="24" xfId="53" applyFont="1" applyFill="1" applyBorder="1" applyAlignment="1">
      <alignment horizontal="center" vertical="top" wrapText="1"/>
      <protection/>
    </xf>
    <xf numFmtId="0" fontId="30" fillId="0" borderId="25" xfId="53" applyFont="1" applyFill="1" applyBorder="1" applyAlignment="1">
      <alignment horizontal="center" vertical="top" wrapText="1"/>
      <protection/>
    </xf>
    <xf numFmtId="0" fontId="30" fillId="0" borderId="26" xfId="53" applyFont="1" applyFill="1" applyBorder="1" applyAlignment="1">
      <alignment horizontal="center" wrapText="1"/>
      <protection/>
    </xf>
    <xf numFmtId="183" fontId="30" fillId="0" borderId="21" xfId="53" applyNumberFormat="1" applyFont="1" applyBorder="1" applyAlignment="1">
      <alignment horizontal="center" wrapText="1"/>
      <protection/>
    </xf>
    <xf numFmtId="183" fontId="30" fillId="0" borderId="27" xfId="53" applyNumberFormat="1" applyFont="1" applyBorder="1" applyAlignment="1">
      <alignment horizontal="center" wrapText="1"/>
      <protection/>
    </xf>
    <xf numFmtId="183" fontId="30" fillId="0" borderId="0" xfId="53" applyNumberFormat="1" applyFont="1" applyFill="1">
      <alignment/>
      <protection/>
    </xf>
    <xf numFmtId="3" fontId="30" fillId="0" borderId="0" xfId="53" applyNumberFormat="1" applyFont="1" applyFill="1">
      <alignment/>
      <protection/>
    </xf>
    <xf numFmtId="0" fontId="30" fillId="0" borderId="28" xfId="53" applyFont="1" applyFill="1" applyBorder="1" applyAlignment="1">
      <alignment horizontal="center" wrapText="1"/>
      <protection/>
    </xf>
    <xf numFmtId="183" fontId="30" fillId="0" borderId="19" xfId="53" applyNumberFormat="1" applyFont="1" applyBorder="1" applyAlignment="1">
      <alignment horizontal="center" wrapText="1"/>
      <protection/>
    </xf>
    <xf numFmtId="0" fontId="30" fillId="0" borderId="28" xfId="53" applyFont="1" applyFill="1" applyBorder="1" applyAlignment="1">
      <alignment wrapText="1"/>
      <protection/>
    </xf>
    <xf numFmtId="0" fontId="30" fillId="0" borderId="0" xfId="53" applyFont="1" applyFill="1" applyAlignment="1">
      <alignment horizontal="right"/>
      <protection/>
    </xf>
    <xf numFmtId="184" fontId="1" fillId="0" borderId="0" xfId="53" applyNumberFormat="1" applyFont="1" applyFill="1">
      <alignment/>
      <protection/>
    </xf>
    <xf numFmtId="0" fontId="34" fillId="0" borderId="0" xfId="0" applyFont="1" applyFill="1" applyAlignment="1">
      <alignment/>
    </xf>
    <xf numFmtId="0" fontId="16" fillId="0" borderId="0" xfId="0" applyFont="1" applyAlignment="1">
      <alignment/>
    </xf>
    <xf numFmtId="0" fontId="1" fillId="0" borderId="0" xfId="0" applyFont="1" applyFill="1" applyAlignment="1">
      <alignment/>
    </xf>
    <xf numFmtId="0" fontId="33" fillId="0" borderId="19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center" wrapText="1"/>
    </xf>
    <xf numFmtId="0" fontId="24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horizontal="center"/>
    </xf>
    <xf numFmtId="183" fontId="38" fillId="0" borderId="19" xfId="0" applyNumberFormat="1" applyFont="1" applyFill="1" applyBorder="1" applyAlignment="1">
      <alignment horizontal="center" wrapText="1"/>
    </xf>
    <xf numFmtId="0" fontId="34" fillId="0" borderId="19" xfId="0" applyFont="1" applyFill="1" applyBorder="1" applyAlignment="1">
      <alignment wrapText="1"/>
    </xf>
    <xf numFmtId="183" fontId="34" fillId="0" borderId="19" xfId="0" applyNumberFormat="1" applyFont="1" applyFill="1" applyBorder="1" applyAlignment="1">
      <alignment horizontal="center"/>
    </xf>
    <xf numFmtId="0" fontId="39" fillId="0" borderId="19" xfId="0" applyFont="1" applyFill="1" applyBorder="1" applyAlignment="1">
      <alignment/>
    </xf>
    <xf numFmtId="0" fontId="1" fillId="0" borderId="19" xfId="0" applyFont="1" applyFill="1" applyBorder="1" applyAlignment="1">
      <alignment wrapText="1"/>
    </xf>
    <xf numFmtId="0" fontId="32" fillId="0" borderId="19" xfId="0" applyFont="1" applyFill="1" applyBorder="1" applyAlignment="1">
      <alignment/>
    </xf>
    <xf numFmtId="183" fontId="1" fillId="0" borderId="19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wrapText="1"/>
    </xf>
    <xf numFmtId="0" fontId="40" fillId="0" borderId="19" xfId="0" applyFont="1" applyFill="1" applyBorder="1" applyAlignment="1">
      <alignment wrapText="1"/>
    </xf>
    <xf numFmtId="0" fontId="41" fillId="0" borderId="19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182" fontId="1" fillId="0" borderId="19" xfId="0" applyNumberFormat="1" applyFont="1" applyBorder="1" applyAlignment="1">
      <alignment horizontal="center"/>
    </xf>
    <xf numFmtId="183" fontId="34" fillId="0" borderId="19" xfId="0" applyNumberFormat="1" applyFont="1" applyFill="1" applyBorder="1" applyAlignment="1">
      <alignment horizontal="center" wrapText="1"/>
    </xf>
    <xf numFmtId="183" fontId="1" fillId="0" borderId="19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3" fillId="0" borderId="0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wrapText="1"/>
    </xf>
    <xf numFmtId="183" fontId="34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3" fontId="34" fillId="0" borderId="0" xfId="0" applyNumberFormat="1" applyFont="1" applyFill="1" applyBorder="1" applyAlignment="1">
      <alignment horizontal="center" wrapText="1"/>
    </xf>
    <xf numFmtId="18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9" fillId="0" borderId="19" xfId="52" applyFont="1" applyBorder="1" applyAlignment="1">
      <alignment wrapText="1"/>
      <protection/>
    </xf>
    <xf numFmtId="0" fontId="0" fillId="0" borderId="19" xfId="0" applyBorder="1" applyAlignment="1">
      <alignment horizontal="left"/>
    </xf>
    <xf numFmtId="0" fontId="0" fillId="0" borderId="19" xfId="0" applyFont="1" applyBorder="1" applyAlignment="1">
      <alignment horizontal="left"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183" fontId="2" fillId="0" borderId="19" xfId="0" applyNumberFormat="1" applyFont="1" applyBorder="1" applyAlignment="1">
      <alignment vertical="center"/>
    </xf>
    <xf numFmtId="183" fontId="0" fillId="0" borderId="19" xfId="0" applyNumberFormat="1" applyFont="1" applyBorder="1" applyAlignment="1">
      <alignment vertical="center"/>
    </xf>
    <xf numFmtId="49" fontId="0" fillId="0" borderId="21" xfId="0" applyNumberFormat="1" applyFont="1" applyBorder="1" applyAlignment="1">
      <alignment horizontal="center" vertical="center"/>
    </xf>
    <xf numFmtId="183" fontId="0" fillId="0" borderId="21" xfId="0" applyNumberFormat="1" applyFont="1" applyBorder="1" applyAlignment="1">
      <alignment vertical="center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/>
    </xf>
    <xf numFmtId="49" fontId="2" fillId="0" borderId="21" xfId="0" applyNumberFormat="1" applyFont="1" applyBorder="1" applyAlignment="1">
      <alignment vertical="center"/>
    </xf>
    <xf numFmtId="183" fontId="2" fillId="0" borderId="21" xfId="0" applyNumberFormat="1" applyFon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0" fillId="0" borderId="22" xfId="0" applyNumberFormat="1" applyFont="1" applyBorder="1" applyAlignment="1">
      <alignment vertical="center"/>
    </xf>
    <xf numFmtId="183" fontId="0" fillId="0" borderId="22" xfId="0" applyNumberFormat="1" applyFont="1" applyBorder="1" applyAlignment="1">
      <alignment vertical="center"/>
    </xf>
    <xf numFmtId="182" fontId="0" fillId="0" borderId="19" xfId="0" applyNumberFormat="1" applyBorder="1" applyAlignment="1">
      <alignment/>
    </xf>
    <xf numFmtId="0" fontId="4" fillId="0" borderId="0" xfId="0" applyFont="1" applyAlignment="1">
      <alignment/>
    </xf>
    <xf numFmtId="183" fontId="2" fillId="0" borderId="19" xfId="0" applyNumberFormat="1" applyFont="1" applyBorder="1" applyAlignment="1">
      <alignment vertical="center" wrapText="1"/>
    </xf>
    <xf numFmtId="183" fontId="0" fillId="0" borderId="19" xfId="0" applyNumberFormat="1" applyFont="1" applyBorder="1" applyAlignment="1">
      <alignment vertical="center" wrapText="1"/>
    </xf>
    <xf numFmtId="183" fontId="0" fillId="0" borderId="19" xfId="0" applyNumberFormat="1" applyBorder="1" applyAlignment="1">
      <alignment vertical="center" wrapText="1"/>
    </xf>
    <xf numFmtId="183" fontId="2" fillId="0" borderId="19" xfId="0" applyNumberFormat="1" applyFont="1" applyBorder="1" applyAlignment="1">
      <alignment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vertical="center"/>
    </xf>
    <xf numFmtId="182" fontId="7" fillId="0" borderId="22" xfId="0" applyNumberFormat="1" applyFont="1" applyBorder="1" applyAlignment="1">
      <alignment vertical="center"/>
    </xf>
    <xf numFmtId="1" fontId="4" fillId="0" borderId="22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vertical="center"/>
    </xf>
    <xf numFmtId="182" fontId="4" fillId="0" borderId="22" xfId="0" applyNumberFormat="1" applyFont="1" applyBorder="1" applyAlignment="1">
      <alignment vertical="center"/>
    </xf>
    <xf numFmtId="182" fontId="4" fillId="0" borderId="19" xfId="0" applyNumberFormat="1" applyFont="1" applyBorder="1" applyAlignment="1">
      <alignment vertical="center"/>
    </xf>
    <xf numFmtId="1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vertical="center"/>
    </xf>
    <xf numFmtId="182" fontId="4" fillId="0" borderId="21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182" fontId="4" fillId="0" borderId="12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182" fontId="4" fillId="0" borderId="30" xfId="0" applyNumberFormat="1" applyFont="1" applyBorder="1" applyAlignment="1">
      <alignment horizontal="right" vertical="center"/>
    </xf>
    <xf numFmtId="182" fontId="4" fillId="0" borderId="30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182" fontId="7" fillId="0" borderId="16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vertical="center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1" fontId="2" fillId="0" borderId="19" xfId="0" applyNumberFormat="1" applyFont="1" applyBorder="1" applyAlignment="1">
      <alignment vertical="center"/>
    </xf>
    <xf numFmtId="1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vertical="center"/>
    </xf>
    <xf numFmtId="182" fontId="7" fillId="0" borderId="19" xfId="0" applyNumberFormat="1" applyFont="1" applyBorder="1" applyAlignment="1">
      <alignment vertical="center"/>
    </xf>
    <xf numFmtId="0" fontId="17" fillId="0" borderId="19" xfId="52" applyFont="1" applyBorder="1" applyAlignment="1">
      <alignment horizontal="left" vertical="center" wrapText="1"/>
      <protection/>
    </xf>
    <xf numFmtId="0" fontId="0" fillId="0" borderId="19" xfId="0" applyBorder="1" applyAlignment="1">
      <alignment/>
    </xf>
    <xf numFmtId="182" fontId="9" fillId="0" borderId="19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182" fontId="0" fillId="0" borderId="19" xfId="0" applyNumberFormat="1" applyBorder="1" applyAlignment="1">
      <alignment vertical="center" wrapText="1"/>
    </xf>
    <xf numFmtId="0" fontId="0" fillId="0" borderId="19" xfId="0" applyBorder="1" applyAlignment="1">
      <alignment wrapText="1"/>
    </xf>
    <xf numFmtId="182" fontId="0" fillId="0" borderId="19" xfId="0" applyNumberFormat="1" applyBorder="1" applyAlignment="1">
      <alignment wrapText="1"/>
    </xf>
    <xf numFmtId="0" fontId="2" fillId="0" borderId="0" xfId="0" applyFont="1" applyFill="1" applyBorder="1" applyAlignment="1">
      <alignment/>
    </xf>
    <xf numFmtId="182" fontId="0" fillId="0" borderId="19" xfId="0" applyNumberFormat="1" applyBorder="1" applyAlignment="1">
      <alignment/>
    </xf>
    <xf numFmtId="0" fontId="4" fillId="0" borderId="0" xfId="0" applyFont="1" applyAlignment="1">
      <alignment horizontal="right"/>
    </xf>
    <xf numFmtId="182" fontId="7" fillId="0" borderId="16" xfId="0" applyNumberFormat="1" applyFont="1" applyBorder="1" applyAlignment="1">
      <alignment horizontal="right" vertical="center" wrapText="1"/>
    </xf>
    <xf numFmtId="182" fontId="7" fillId="0" borderId="19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82" fontId="0" fillId="0" borderId="19" xfId="0" applyNumberFormat="1" applyBorder="1" applyAlignment="1">
      <alignment vertical="center"/>
    </xf>
    <xf numFmtId="183" fontId="0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/>
    </xf>
    <xf numFmtId="49" fontId="4" fillId="0" borderId="21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82" fontId="7" fillId="0" borderId="21" xfId="0" applyNumberFormat="1" applyFont="1" applyBorder="1" applyAlignment="1">
      <alignment vertical="center"/>
    </xf>
    <xf numFmtId="1" fontId="7" fillId="0" borderId="2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82" fontId="4" fillId="0" borderId="22" xfId="0" applyNumberFormat="1" applyFont="1" applyBorder="1" applyAlignment="1">
      <alignment horizontal="right" vertical="center"/>
    </xf>
    <xf numFmtId="0" fontId="4" fillId="0" borderId="19" xfId="0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49" fontId="7" fillId="0" borderId="19" xfId="0" applyNumberFormat="1" applyFont="1" applyBorder="1" applyAlignment="1">
      <alignment horizontal="center" vertical="top"/>
    </xf>
    <xf numFmtId="1" fontId="4" fillId="0" borderId="19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182" fontId="4" fillId="0" borderId="19" xfId="0" applyNumberFormat="1" applyFont="1" applyBorder="1" applyAlignment="1">
      <alignment horizontal="right" vertical="top"/>
    </xf>
    <xf numFmtId="49" fontId="4" fillId="0" borderId="19" xfId="0" applyNumberFormat="1" applyFont="1" applyBorder="1" applyAlignment="1">
      <alignment horizontal="center" vertical="center" wrapText="1"/>
    </xf>
    <xf numFmtId="182" fontId="7" fillId="0" borderId="30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horizontal="right" vertical="top"/>
    </xf>
    <xf numFmtId="49" fontId="4" fillId="0" borderId="2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9" xfId="0" applyFont="1" applyBorder="1" applyAlignment="1">
      <alignment horizontal="right"/>
    </xf>
    <xf numFmtId="0" fontId="30" fillId="0" borderId="19" xfId="53" applyFont="1" applyFill="1" applyBorder="1">
      <alignment/>
      <protection/>
    </xf>
    <xf numFmtId="0" fontId="30" fillId="0" borderId="19" xfId="53" applyFont="1" applyFill="1" applyBorder="1" applyAlignment="1">
      <alignment horizontal="right"/>
      <protection/>
    </xf>
    <xf numFmtId="182" fontId="30" fillId="0" borderId="19" xfId="53" applyNumberFormat="1" applyFont="1" applyFill="1" applyBorder="1" applyAlignment="1">
      <alignment horizontal="center"/>
      <protection/>
    </xf>
    <xf numFmtId="0" fontId="4" fillId="0" borderId="0" xfId="0" applyFont="1" applyBorder="1" applyAlignment="1">
      <alignment/>
    </xf>
    <xf numFmtId="0" fontId="30" fillId="0" borderId="28" xfId="53" applyFont="1" applyFill="1" applyBorder="1">
      <alignment/>
      <protection/>
    </xf>
    <xf numFmtId="184" fontId="1" fillId="0" borderId="27" xfId="53" applyNumberFormat="1" applyFont="1" applyFill="1" applyBorder="1">
      <alignment/>
      <protection/>
    </xf>
    <xf numFmtId="0" fontId="33" fillId="0" borderId="31" xfId="53" applyFont="1" applyFill="1" applyBorder="1">
      <alignment/>
      <protection/>
    </xf>
    <xf numFmtId="182" fontId="33" fillId="0" borderId="32" xfId="53" applyNumberFormat="1" applyFont="1" applyFill="1" applyBorder="1" applyAlignment="1">
      <alignment horizontal="center"/>
      <protection/>
    </xf>
    <xf numFmtId="0" fontId="1" fillId="0" borderId="32" xfId="53" applyFont="1" applyFill="1" applyBorder="1" applyAlignment="1">
      <alignment horizontal="center"/>
      <protection/>
    </xf>
    <xf numFmtId="182" fontId="1" fillId="0" borderId="33" xfId="53" applyNumberFormat="1" applyFont="1" applyFill="1" applyBorder="1" applyAlignment="1">
      <alignment horizontal="center"/>
      <protection/>
    </xf>
    <xf numFmtId="0" fontId="30" fillId="0" borderId="19" xfId="53" applyFont="1" applyFill="1" applyBorder="1" applyAlignment="1">
      <alignment horizontal="center"/>
      <protection/>
    </xf>
    <xf numFmtId="0" fontId="30" fillId="0" borderId="34" xfId="53" applyFont="1" applyFill="1" applyBorder="1" applyAlignment="1">
      <alignment horizontal="center" vertical="top" wrapText="1"/>
      <protection/>
    </xf>
    <xf numFmtId="0" fontId="30" fillId="0" borderId="35" xfId="53" applyFont="1" applyFill="1" applyBorder="1" applyAlignment="1">
      <alignment horizontal="center" wrapText="1"/>
      <protection/>
    </xf>
    <xf numFmtId="0" fontId="30" fillId="0" borderId="36" xfId="53" applyFont="1" applyFill="1" applyBorder="1" applyAlignment="1">
      <alignment horizontal="center" wrapText="1"/>
      <protection/>
    </xf>
    <xf numFmtId="0" fontId="30" fillId="0" borderId="36" xfId="53" applyFont="1" applyFill="1" applyBorder="1" applyAlignment="1">
      <alignment wrapText="1"/>
      <protection/>
    </xf>
    <xf numFmtId="0" fontId="30" fillId="0" borderId="36" xfId="53" applyFont="1" applyFill="1" applyBorder="1" applyAlignment="1">
      <alignment vertical="center" wrapText="1"/>
      <protection/>
    </xf>
    <xf numFmtId="183" fontId="30" fillId="0" borderId="14" xfId="53" applyNumberFormat="1" applyFont="1" applyBorder="1" applyAlignment="1">
      <alignment horizontal="center" wrapText="1"/>
      <protection/>
    </xf>
    <xf numFmtId="183" fontId="30" fillId="0" borderId="18" xfId="53" applyNumberFormat="1" applyFont="1" applyBorder="1" applyAlignment="1">
      <alignment horizontal="center" wrapText="1"/>
      <protection/>
    </xf>
    <xf numFmtId="183" fontId="30" fillId="0" borderId="26" xfId="53" applyNumberFormat="1" applyFont="1" applyBorder="1" applyAlignment="1">
      <alignment horizontal="center" wrapText="1"/>
      <protection/>
    </xf>
    <xf numFmtId="183" fontId="30" fillId="0" borderId="37" xfId="53" applyNumberFormat="1" applyFont="1" applyBorder="1" applyAlignment="1">
      <alignment horizontal="center" wrapText="1"/>
      <protection/>
    </xf>
    <xf numFmtId="183" fontId="30" fillId="0" borderId="28" xfId="53" applyNumberFormat="1" applyFont="1" applyBorder="1" applyAlignment="1">
      <alignment horizontal="center" wrapText="1"/>
      <protection/>
    </xf>
    <xf numFmtId="183" fontId="30" fillId="0" borderId="31" xfId="53" applyNumberFormat="1" applyFont="1" applyBorder="1" applyAlignment="1">
      <alignment horizontal="center" wrapText="1"/>
      <protection/>
    </xf>
    <xf numFmtId="183" fontId="30" fillId="0" borderId="32" xfId="53" applyNumberFormat="1" applyFont="1" applyBorder="1" applyAlignment="1">
      <alignment horizontal="center" wrapText="1"/>
      <protection/>
    </xf>
    <xf numFmtId="0" fontId="19" fillId="0" borderId="0" xfId="52" applyFont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9" fillId="0" borderId="22" xfId="52" applyFont="1" applyBorder="1" applyAlignment="1">
      <alignment horizontal="center" vertical="center" wrapText="1"/>
      <protection/>
    </xf>
    <xf numFmtId="0" fontId="19" fillId="0" borderId="21" xfId="52" applyFont="1" applyBorder="1" applyAlignment="1">
      <alignment horizontal="center" vertical="center" wrapText="1"/>
      <protection/>
    </xf>
    <xf numFmtId="0" fontId="19" fillId="0" borderId="3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/>
      <protection/>
    </xf>
    <xf numFmtId="0" fontId="19" fillId="0" borderId="22" xfId="52" applyFont="1" applyBorder="1" applyAlignment="1">
      <alignment horizontal="center" vertical="center"/>
      <protection/>
    </xf>
    <xf numFmtId="0" fontId="19" fillId="0" borderId="21" xfId="52" applyFont="1" applyBorder="1" applyAlignment="1">
      <alignment horizontal="center" vertical="center"/>
      <protection/>
    </xf>
    <xf numFmtId="0" fontId="19" fillId="0" borderId="22" xfId="52" applyFont="1" applyBorder="1" applyAlignment="1">
      <alignment horizontal="center" vertical="center"/>
      <protection/>
    </xf>
    <xf numFmtId="0" fontId="19" fillId="0" borderId="21" xfId="52" applyFont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 wrapText="1"/>
    </xf>
    <xf numFmtId="49" fontId="0" fillId="0" borderId="19" xfId="0" applyNumberFormat="1" applyBorder="1" applyAlignment="1">
      <alignment horizontal="center"/>
    </xf>
    <xf numFmtId="0" fontId="0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82" fontId="0" fillId="0" borderId="22" xfId="0" applyNumberFormat="1" applyBorder="1" applyAlignment="1">
      <alignment horizontal="right" vertical="center"/>
    </xf>
    <xf numFmtId="182" fontId="0" fillId="0" borderId="15" xfId="0" applyNumberFormat="1" applyBorder="1" applyAlignment="1">
      <alignment horizontal="right" vertical="center"/>
    </xf>
    <xf numFmtId="182" fontId="0" fillId="0" borderId="21" xfId="0" applyNumberFormat="1" applyBorder="1" applyAlignment="1">
      <alignment horizontal="right" vertical="center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right"/>
    </xf>
    <xf numFmtId="182" fontId="0" fillId="0" borderId="0" xfId="0" applyNumberForma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left" vertical="center" wrapText="1"/>
    </xf>
    <xf numFmtId="49" fontId="7" fillId="0" borderId="18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49" fontId="0" fillId="0" borderId="19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0" borderId="16" xfId="0" applyFont="1" applyFill="1" applyBorder="1" applyAlignment="1">
      <alignment horizontal="left"/>
    </xf>
    <xf numFmtId="49" fontId="7" fillId="0" borderId="16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82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2" fontId="7" fillId="0" borderId="19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82" fontId="4" fillId="0" borderId="16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20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3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/>
    </xf>
    <xf numFmtId="2" fontId="7" fillId="0" borderId="16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/>
    </xf>
    <xf numFmtId="182" fontId="7" fillId="0" borderId="16" xfId="0" applyNumberFormat="1" applyFont="1" applyBorder="1" applyAlignment="1">
      <alignment horizontal="right" vertical="center" wrapText="1"/>
    </xf>
    <xf numFmtId="182" fontId="7" fillId="0" borderId="11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2" fontId="15" fillId="0" borderId="0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82" fontId="4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2" fontId="4" fillId="0" borderId="16" xfId="0" applyNumberFormat="1" applyFont="1" applyBorder="1" applyAlignment="1">
      <alignment horizontal="center" vertical="top"/>
    </xf>
    <xf numFmtId="2" fontId="4" fillId="0" borderId="18" xfId="0" applyNumberFormat="1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8" fillId="0" borderId="0" xfId="53" applyFont="1" applyFill="1" applyAlignment="1">
      <alignment horizontal="center" wrapText="1"/>
      <protection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0" fillId="0" borderId="0" xfId="53" applyFont="1" applyFill="1" applyAlignment="1">
      <alignment horizontal="center" wrapText="1"/>
      <protection/>
    </xf>
    <xf numFmtId="0" fontId="31" fillId="0" borderId="0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 vertical="top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прил.1,2,3,1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"/>
  <sheetViews>
    <sheetView view="pageBreakPreview" zoomScaleSheetLayoutView="100" zoomScalePageLayoutView="0" workbookViewId="0" topLeftCell="A33">
      <selection activeCell="E94" sqref="E94"/>
    </sheetView>
  </sheetViews>
  <sheetFormatPr defaultColWidth="9.140625" defaultRowHeight="12.75"/>
  <cols>
    <col min="1" max="1" width="24.00390625" style="0" customWidth="1"/>
    <col min="2" max="2" width="54.140625" style="0" customWidth="1"/>
    <col min="3" max="3" width="9.7109375" style="0" hidden="1" customWidth="1"/>
    <col min="4" max="4" width="0" style="0" hidden="1" customWidth="1"/>
    <col min="5" max="5" width="15.421875" style="0" customWidth="1"/>
    <col min="6" max="6" width="5.57421875" style="0" customWidth="1"/>
    <col min="7" max="7" width="9.7109375" style="0" bestFit="1" customWidth="1"/>
  </cols>
  <sheetData>
    <row r="1" spans="2:15" ht="12.75">
      <c r="B1" s="36"/>
      <c r="D1" s="36" t="s">
        <v>152</v>
      </c>
      <c r="F1" s="36" t="s">
        <v>152</v>
      </c>
      <c r="J1" s="36"/>
      <c r="K1" s="36"/>
      <c r="L1" s="36"/>
      <c r="M1" s="36"/>
      <c r="N1" s="36"/>
      <c r="O1" s="36"/>
    </row>
    <row r="2" spans="1:15" ht="12.75">
      <c r="A2" s="390" t="s">
        <v>487</v>
      </c>
      <c r="B2" s="390"/>
      <c r="C2" s="390"/>
      <c r="D2" s="390"/>
      <c r="E2" s="390"/>
      <c r="F2" s="390"/>
      <c r="G2" s="110"/>
      <c r="H2" s="110"/>
      <c r="I2" s="110"/>
      <c r="J2" s="110"/>
      <c r="K2" s="110"/>
      <c r="L2" s="110"/>
      <c r="M2" s="110"/>
      <c r="N2" s="110"/>
      <c r="O2" s="110"/>
    </row>
    <row r="3" spans="1:15" ht="12.75">
      <c r="A3" s="390" t="s">
        <v>491</v>
      </c>
      <c r="B3" s="391"/>
      <c r="C3" s="391"/>
      <c r="D3" s="391"/>
      <c r="E3" s="391"/>
      <c r="F3" s="391"/>
      <c r="G3" s="17"/>
      <c r="H3" s="17"/>
      <c r="I3" s="17"/>
      <c r="J3" s="17"/>
      <c r="K3" s="17"/>
      <c r="L3" s="17"/>
      <c r="M3" s="17"/>
      <c r="N3" s="17"/>
      <c r="O3" s="17"/>
    </row>
    <row r="4" spans="1:15" ht="12.75">
      <c r="A4" s="391" t="s">
        <v>440</v>
      </c>
      <c r="B4" s="391"/>
      <c r="C4" s="391"/>
      <c r="D4" s="391"/>
      <c r="E4" s="391"/>
      <c r="F4" s="391"/>
      <c r="G4" s="17"/>
      <c r="H4" s="17"/>
      <c r="I4" s="17"/>
      <c r="J4" s="17"/>
      <c r="K4" s="17"/>
      <c r="L4" s="17"/>
      <c r="M4" s="17"/>
      <c r="N4" s="17"/>
      <c r="O4" s="17"/>
    </row>
    <row r="5" spans="1:15" ht="12.75">
      <c r="A5" s="391" t="s">
        <v>153</v>
      </c>
      <c r="B5" s="391"/>
      <c r="C5" s="391"/>
      <c r="D5" s="391"/>
      <c r="E5" s="391"/>
      <c r="F5" s="391"/>
      <c r="G5" s="17"/>
      <c r="H5" s="17"/>
      <c r="I5" s="17"/>
      <c r="J5" s="17"/>
      <c r="K5" s="17"/>
      <c r="L5" s="17"/>
      <c r="M5" s="17"/>
      <c r="N5" s="17"/>
      <c r="O5" s="17"/>
    </row>
    <row r="6" spans="1:15" ht="20.25" customHeight="1">
      <c r="A6" s="389" t="s">
        <v>456</v>
      </c>
      <c r="B6" s="389"/>
      <c r="C6" s="389"/>
      <c r="D6" s="389"/>
      <c r="E6" s="389"/>
      <c r="F6" s="389"/>
      <c r="G6" s="172"/>
      <c r="H6" s="172"/>
      <c r="I6" s="17"/>
      <c r="J6" s="17"/>
      <c r="K6" s="17"/>
      <c r="L6" s="17"/>
      <c r="M6" s="17"/>
      <c r="N6" s="17"/>
      <c r="O6" s="17"/>
    </row>
    <row r="7" spans="1:7" ht="15" hidden="1">
      <c r="A7" s="111"/>
      <c r="B7" s="112"/>
      <c r="C7" s="113"/>
      <c r="D7" s="113"/>
      <c r="E7" s="114" t="s">
        <v>154</v>
      </c>
      <c r="F7" s="113" t="s">
        <v>155</v>
      </c>
      <c r="G7" s="113" t="s">
        <v>156</v>
      </c>
    </row>
    <row r="8" spans="1:7" ht="15">
      <c r="A8" s="111"/>
      <c r="B8" s="112"/>
      <c r="C8" s="113"/>
      <c r="D8" s="113"/>
      <c r="E8" s="115" t="s">
        <v>157</v>
      </c>
      <c r="F8" s="113"/>
      <c r="G8" s="113"/>
    </row>
    <row r="9" spans="1:7" ht="12.75">
      <c r="A9" s="116"/>
      <c r="B9" s="116"/>
      <c r="C9" s="392" t="s">
        <v>158</v>
      </c>
      <c r="D9" s="392" t="s">
        <v>159</v>
      </c>
      <c r="E9" s="394" t="s">
        <v>355</v>
      </c>
      <c r="F9" s="396"/>
      <c r="G9" s="388"/>
    </row>
    <row r="10" spans="1:7" ht="20.25" customHeight="1">
      <c r="A10" s="117" t="s">
        <v>160</v>
      </c>
      <c r="B10" s="117" t="s">
        <v>161</v>
      </c>
      <c r="C10" s="393"/>
      <c r="D10" s="393"/>
      <c r="E10" s="395"/>
      <c r="F10" s="396"/>
      <c r="G10" s="388"/>
    </row>
    <row r="11" spans="1:7" ht="12.75">
      <c r="A11" s="118" t="s">
        <v>162</v>
      </c>
      <c r="B11" s="119" t="s">
        <v>163</v>
      </c>
      <c r="C11" s="120">
        <f>C12+C25+C29+C33+C58</f>
        <v>183800</v>
      </c>
      <c r="D11" s="120">
        <f>D12+D25+D29+D33+D58</f>
        <v>0</v>
      </c>
      <c r="E11" s="121">
        <f>E12+E25+E29+E33+E58+E45+E20+E64</f>
        <v>13516.5</v>
      </c>
      <c r="F11" s="122"/>
      <c r="G11" s="123"/>
    </row>
    <row r="12" spans="1:7" ht="12.75">
      <c r="A12" s="118" t="s">
        <v>164</v>
      </c>
      <c r="B12" s="119" t="s">
        <v>165</v>
      </c>
      <c r="C12" s="120">
        <f>C13</f>
        <v>159300</v>
      </c>
      <c r="D12" s="120">
        <v>-2120</v>
      </c>
      <c r="E12" s="121">
        <f>E13</f>
        <v>5250</v>
      </c>
      <c r="F12" s="122"/>
      <c r="G12" s="123"/>
    </row>
    <row r="13" spans="1:7" ht="12.75" customHeight="1">
      <c r="A13" s="124" t="s">
        <v>438</v>
      </c>
      <c r="B13" s="125" t="s">
        <v>166</v>
      </c>
      <c r="C13" s="120">
        <f>C15</f>
        <v>159300</v>
      </c>
      <c r="D13" s="120">
        <v>-2120</v>
      </c>
      <c r="E13" s="121">
        <f>E15</f>
        <v>5250</v>
      </c>
      <c r="F13" s="122"/>
      <c r="G13" s="123"/>
    </row>
    <row r="14" spans="1:7" ht="15.75" customHeight="1" hidden="1">
      <c r="A14" s="126" t="s">
        <v>167</v>
      </c>
      <c r="B14" s="127" t="s">
        <v>168</v>
      </c>
      <c r="C14" s="128"/>
      <c r="D14" s="128"/>
      <c r="E14" s="129"/>
      <c r="F14" s="130"/>
      <c r="G14" s="131"/>
    </row>
    <row r="15" spans="1:7" ht="24" hidden="1">
      <c r="A15" s="126" t="s">
        <v>169</v>
      </c>
      <c r="B15" s="127" t="s">
        <v>170</v>
      </c>
      <c r="C15" s="128">
        <v>159300</v>
      </c>
      <c r="D15" s="128"/>
      <c r="E15" s="129">
        <f>E16</f>
        <v>5250</v>
      </c>
      <c r="F15" s="132"/>
      <c r="G15" s="133"/>
    </row>
    <row r="16" spans="1:7" ht="24">
      <c r="A16" s="126" t="s">
        <v>275</v>
      </c>
      <c r="B16" s="144" t="s">
        <v>170</v>
      </c>
      <c r="C16" s="128">
        <v>159300</v>
      </c>
      <c r="D16" s="128"/>
      <c r="E16" s="129">
        <v>5250</v>
      </c>
      <c r="F16" s="132"/>
      <c r="G16" s="133"/>
    </row>
    <row r="17" spans="1:7" ht="24" hidden="1">
      <c r="A17" s="126" t="s">
        <v>172</v>
      </c>
      <c r="B17" s="127" t="s">
        <v>170</v>
      </c>
      <c r="C17" s="128">
        <v>159300</v>
      </c>
      <c r="D17" s="128">
        <v>-2120</v>
      </c>
      <c r="E17" s="129">
        <v>205</v>
      </c>
      <c r="F17" s="130"/>
      <c r="G17" s="131"/>
    </row>
    <row r="18" spans="1:7" ht="24" hidden="1">
      <c r="A18" s="126" t="s">
        <v>173</v>
      </c>
      <c r="B18" s="127" t="s">
        <v>170</v>
      </c>
      <c r="C18" s="128">
        <v>0</v>
      </c>
      <c r="D18" s="128"/>
      <c r="E18" s="129">
        <v>0</v>
      </c>
      <c r="F18" s="132"/>
      <c r="G18" s="131"/>
    </row>
    <row r="19" spans="1:9" ht="24" hidden="1">
      <c r="A19" s="126" t="s">
        <v>174</v>
      </c>
      <c r="B19" s="127" t="s">
        <v>170</v>
      </c>
      <c r="C19" s="128">
        <v>0</v>
      </c>
      <c r="D19" s="128"/>
      <c r="E19" s="129">
        <v>0</v>
      </c>
      <c r="F19" s="132"/>
      <c r="G19" s="131"/>
      <c r="I19">
        <v>0</v>
      </c>
    </row>
    <row r="20" spans="1:7" ht="24">
      <c r="A20" s="134" t="s">
        <v>276</v>
      </c>
      <c r="B20" s="145" t="s">
        <v>175</v>
      </c>
      <c r="C20" s="136"/>
      <c r="D20" s="136"/>
      <c r="E20" s="137">
        <f>E21+E22+E23+E24</f>
        <v>2116.5</v>
      </c>
      <c r="F20" s="132"/>
      <c r="G20" s="131"/>
    </row>
    <row r="21" spans="1:7" ht="21" customHeight="1">
      <c r="A21" s="126" t="s">
        <v>277</v>
      </c>
      <c r="B21" s="127" t="s">
        <v>176</v>
      </c>
      <c r="C21" s="128"/>
      <c r="D21" s="128"/>
      <c r="E21" s="129">
        <v>783.8</v>
      </c>
      <c r="F21" s="132"/>
      <c r="G21" s="131"/>
    </row>
    <row r="22" spans="1:7" ht="25.5" customHeight="1">
      <c r="A22" s="126" t="s">
        <v>278</v>
      </c>
      <c r="B22" s="127" t="s">
        <v>177</v>
      </c>
      <c r="C22" s="128"/>
      <c r="D22" s="128"/>
      <c r="E22" s="129">
        <v>7.3</v>
      </c>
      <c r="F22" s="132"/>
      <c r="G22" s="131"/>
    </row>
    <row r="23" spans="1:7" ht="24" customHeight="1">
      <c r="A23" s="126" t="s">
        <v>279</v>
      </c>
      <c r="B23" s="127" t="s">
        <v>178</v>
      </c>
      <c r="C23" s="128"/>
      <c r="D23" s="128"/>
      <c r="E23" s="129">
        <v>1458.2</v>
      </c>
      <c r="F23" s="132"/>
      <c r="G23" s="131"/>
    </row>
    <row r="24" spans="1:7" ht="26.25" customHeight="1">
      <c r="A24" s="126" t="s">
        <v>280</v>
      </c>
      <c r="B24" s="127" t="s">
        <v>179</v>
      </c>
      <c r="C24" s="128"/>
      <c r="D24" s="128"/>
      <c r="E24" s="129">
        <v>-132.8</v>
      </c>
      <c r="F24" s="132"/>
      <c r="G24" s="131"/>
    </row>
    <row r="25" spans="1:7" ht="24">
      <c r="A25" s="134" t="s">
        <v>180</v>
      </c>
      <c r="B25" s="135" t="s">
        <v>181</v>
      </c>
      <c r="C25" s="120">
        <f>C26+C27</f>
        <v>100</v>
      </c>
      <c r="D25" s="120">
        <f>D26+D27</f>
        <v>2120</v>
      </c>
      <c r="E25" s="121">
        <f>E26+E27</f>
        <v>100</v>
      </c>
      <c r="F25" s="122"/>
      <c r="G25" s="123"/>
    </row>
    <row r="26" spans="1:7" ht="24">
      <c r="A26" s="126" t="s">
        <v>281</v>
      </c>
      <c r="B26" s="127" t="s">
        <v>182</v>
      </c>
      <c r="C26" s="128">
        <v>100</v>
      </c>
      <c r="D26" s="128">
        <v>2115</v>
      </c>
      <c r="E26" s="129">
        <v>100</v>
      </c>
      <c r="F26" s="132"/>
      <c r="G26" s="138"/>
    </row>
    <row r="27" spans="1:7" ht="24" hidden="1">
      <c r="A27" s="126" t="s">
        <v>183</v>
      </c>
      <c r="B27" s="127" t="s">
        <v>184</v>
      </c>
      <c r="C27" s="128">
        <v>0</v>
      </c>
      <c r="D27" s="128">
        <v>5</v>
      </c>
      <c r="E27" s="129">
        <v>0</v>
      </c>
      <c r="F27" s="132"/>
      <c r="G27" s="131"/>
    </row>
    <row r="28" spans="1:7" ht="15.75" customHeight="1" hidden="1">
      <c r="A28" s="126" t="s">
        <v>185</v>
      </c>
      <c r="B28" s="127" t="s">
        <v>186</v>
      </c>
      <c r="C28" s="128"/>
      <c r="D28" s="128"/>
      <c r="E28" s="129"/>
      <c r="F28" s="132"/>
      <c r="G28" s="131"/>
    </row>
    <row r="29" spans="1:7" ht="24">
      <c r="A29" s="139" t="s">
        <v>282</v>
      </c>
      <c r="B29" s="140" t="s">
        <v>187</v>
      </c>
      <c r="C29" s="120">
        <f>C30+C31+C32</f>
        <v>100</v>
      </c>
      <c r="D29" s="120">
        <f>D30+D31+D32</f>
        <v>0</v>
      </c>
      <c r="E29" s="121">
        <f>E30+E31+E32</f>
        <v>100</v>
      </c>
      <c r="F29" s="122"/>
      <c r="G29" s="123"/>
    </row>
    <row r="30" spans="1:7" ht="24" hidden="1">
      <c r="A30" s="126" t="s">
        <v>188</v>
      </c>
      <c r="B30" s="127" t="s">
        <v>189</v>
      </c>
      <c r="C30" s="128"/>
      <c r="D30" s="128"/>
      <c r="E30" s="129"/>
      <c r="F30" s="132"/>
      <c r="G30" s="131"/>
    </row>
    <row r="31" spans="1:7" ht="24">
      <c r="A31" s="126" t="s">
        <v>283</v>
      </c>
      <c r="B31" s="127" t="s">
        <v>189</v>
      </c>
      <c r="C31" s="128">
        <v>100</v>
      </c>
      <c r="D31" s="128"/>
      <c r="E31" s="129">
        <v>100</v>
      </c>
      <c r="F31" s="132"/>
      <c r="G31" s="138"/>
    </row>
    <row r="32" spans="1:7" ht="24" hidden="1">
      <c r="A32" s="126" t="s">
        <v>190</v>
      </c>
      <c r="B32" s="127" t="s">
        <v>189</v>
      </c>
      <c r="C32" s="128">
        <v>0</v>
      </c>
      <c r="D32" s="128"/>
      <c r="E32" s="129">
        <v>0</v>
      </c>
      <c r="F32" s="132"/>
      <c r="G32" s="131"/>
    </row>
    <row r="33" spans="1:7" ht="24">
      <c r="A33" s="126" t="s">
        <v>284</v>
      </c>
      <c r="B33" s="135" t="s">
        <v>272</v>
      </c>
      <c r="C33" s="120">
        <f>C34+C35+C36+C37+C38+C39</f>
        <v>18800</v>
      </c>
      <c r="D33" s="120">
        <f>D34+D35+D36+D37+D38+D39</f>
        <v>0</v>
      </c>
      <c r="E33" s="121">
        <f>E34+E35+E36+E37+E38+E39</f>
        <v>5550</v>
      </c>
      <c r="F33" s="122"/>
      <c r="G33" s="123"/>
    </row>
    <row r="34" spans="1:7" ht="15.75" customHeight="1">
      <c r="A34" s="126" t="s">
        <v>357</v>
      </c>
      <c r="B34" s="127" t="s">
        <v>191</v>
      </c>
      <c r="C34" s="128">
        <v>11600</v>
      </c>
      <c r="D34" s="128">
        <v>2000</v>
      </c>
      <c r="E34" s="129">
        <v>4900</v>
      </c>
      <c r="F34" s="130"/>
      <c r="G34" s="131"/>
    </row>
    <row r="35" spans="1:7" ht="24" hidden="1">
      <c r="A35" s="126" t="s">
        <v>192</v>
      </c>
      <c r="B35" s="127" t="s">
        <v>193</v>
      </c>
      <c r="C35" s="128">
        <v>0</v>
      </c>
      <c r="D35" s="128">
        <v>100</v>
      </c>
      <c r="E35" s="129">
        <v>0</v>
      </c>
      <c r="F35" s="130"/>
      <c r="G35" s="131"/>
    </row>
    <row r="36" spans="1:7" ht="24" hidden="1">
      <c r="A36" s="126" t="s">
        <v>194</v>
      </c>
      <c r="B36" s="127" t="s">
        <v>195</v>
      </c>
      <c r="C36" s="120"/>
      <c r="D36" s="120"/>
      <c r="E36" s="121"/>
      <c r="F36" s="141"/>
      <c r="G36" s="142"/>
    </row>
    <row r="37" spans="1:7" ht="24" hidden="1">
      <c r="A37" s="126" t="s">
        <v>196</v>
      </c>
      <c r="B37" s="127" t="s">
        <v>197</v>
      </c>
      <c r="C37" s="120"/>
      <c r="D37" s="120"/>
      <c r="E37" s="121"/>
      <c r="F37" s="141"/>
      <c r="G37" s="142"/>
    </row>
    <row r="38" spans="1:7" ht="15.75" customHeight="1">
      <c r="A38" s="126" t="s">
        <v>358</v>
      </c>
      <c r="B38" s="127" t="s">
        <v>198</v>
      </c>
      <c r="C38" s="128">
        <v>7200</v>
      </c>
      <c r="D38" s="128">
        <v>-2400</v>
      </c>
      <c r="E38" s="129">
        <v>650</v>
      </c>
      <c r="F38" s="130"/>
      <c r="G38" s="131"/>
    </row>
    <row r="39" spans="1:7" ht="17.25" customHeight="1" hidden="1">
      <c r="A39" s="126" t="s">
        <v>199</v>
      </c>
      <c r="B39" s="127" t="s">
        <v>198</v>
      </c>
      <c r="C39" s="128">
        <v>0</v>
      </c>
      <c r="D39" s="128">
        <v>300</v>
      </c>
      <c r="E39" s="129">
        <v>0</v>
      </c>
      <c r="F39" s="130"/>
      <c r="G39" s="131"/>
    </row>
    <row r="40" spans="1:7" ht="24" hidden="1">
      <c r="A40" s="139" t="s">
        <v>200</v>
      </c>
      <c r="B40" s="140" t="s">
        <v>201</v>
      </c>
      <c r="C40" s="120">
        <v>0</v>
      </c>
      <c r="D40" s="120"/>
      <c r="E40" s="121">
        <v>0</v>
      </c>
      <c r="F40" s="141"/>
      <c r="G40" s="143"/>
    </row>
    <row r="41" spans="1:7" ht="27" customHeight="1" hidden="1">
      <c r="A41" s="126" t="s">
        <v>202</v>
      </c>
      <c r="B41" s="127" t="s">
        <v>203</v>
      </c>
      <c r="C41" s="120"/>
      <c r="D41" s="120"/>
      <c r="E41" s="121"/>
      <c r="F41" s="122"/>
      <c r="G41" s="142"/>
    </row>
    <row r="42" spans="1:7" ht="26.25" customHeight="1" hidden="1">
      <c r="A42" s="126" t="s">
        <v>204</v>
      </c>
      <c r="B42" s="144" t="s">
        <v>205</v>
      </c>
      <c r="C42" s="120"/>
      <c r="D42" s="120"/>
      <c r="E42" s="121"/>
      <c r="F42" s="122"/>
      <c r="G42" s="142"/>
    </row>
    <row r="43" spans="1:7" ht="24" customHeight="1" hidden="1">
      <c r="A43" s="126" t="s">
        <v>206</v>
      </c>
      <c r="B43" s="144" t="s">
        <v>205</v>
      </c>
      <c r="C43" s="120"/>
      <c r="D43" s="120"/>
      <c r="E43" s="121"/>
      <c r="F43" s="122"/>
      <c r="G43" s="142"/>
    </row>
    <row r="44" spans="1:7" ht="24.75" customHeight="1" hidden="1">
      <c r="A44" s="126" t="s">
        <v>207</v>
      </c>
      <c r="B44" s="144" t="s">
        <v>205</v>
      </c>
      <c r="C44" s="120"/>
      <c r="D44" s="120"/>
      <c r="E44" s="121"/>
      <c r="F44" s="122"/>
      <c r="G44" s="142"/>
    </row>
    <row r="45" spans="1:7" ht="24" hidden="1">
      <c r="A45" s="126" t="s">
        <v>208</v>
      </c>
      <c r="B45" s="145" t="s">
        <v>209</v>
      </c>
      <c r="C45" s="120">
        <v>0</v>
      </c>
      <c r="D45" s="120">
        <v>0</v>
      </c>
      <c r="E45" s="121">
        <f>E46</f>
        <v>0</v>
      </c>
      <c r="F45" s="122"/>
      <c r="G45" s="123"/>
    </row>
    <row r="46" spans="1:7" ht="24" hidden="1">
      <c r="A46" s="126" t="s">
        <v>210</v>
      </c>
      <c r="B46" s="144" t="s">
        <v>211</v>
      </c>
      <c r="C46" s="120"/>
      <c r="D46" s="120"/>
      <c r="E46" s="129">
        <v>0</v>
      </c>
      <c r="F46" s="132"/>
      <c r="G46" s="138"/>
    </row>
    <row r="47" spans="1:7" ht="24" hidden="1">
      <c r="A47" s="126" t="s">
        <v>212</v>
      </c>
      <c r="B47" s="144" t="s">
        <v>213</v>
      </c>
      <c r="C47" s="120"/>
      <c r="D47" s="120"/>
      <c r="E47" s="121"/>
      <c r="F47" s="122"/>
      <c r="G47" s="142"/>
    </row>
    <row r="48" spans="1:7" ht="24" hidden="1">
      <c r="A48" s="146" t="s">
        <v>214</v>
      </c>
      <c r="B48" s="147" t="s">
        <v>215</v>
      </c>
      <c r="C48" s="120"/>
      <c r="D48" s="120"/>
      <c r="E48" s="121"/>
      <c r="F48" s="122"/>
      <c r="G48" s="142"/>
    </row>
    <row r="49" spans="1:7" ht="24" hidden="1">
      <c r="A49" s="126" t="s">
        <v>216</v>
      </c>
      <c r="B49" s="144" t="s">
        <v>197</v>
      </c>
      <c r="C49" s="120">
        <v>0</v>
      </c>
      <c r="D49" s="120">
        <v>0</v>
      </c>
      <c r="E49" s="121">
        <v>0</v>
      </c>
      <c r="F49" s="141"/>
      <c r="G49" s="142"/>
    </row>
    <row r="50" spans="1:7" ht="24" hidden="1">
      <c r="A50" s="126" t="s">
        <v>217</v>
      </c>
      <c r="B50" s="144" t="s">
        <v>197</v>
      </c>
      <c r="C50" s="120">
        <v>0</v>
      </c>
      <c r="D50" s="120"/>
      <c r="E50" s="121">
        <v>0</v>
      </c>
      <c r="F50" s="141"/>
      <c r="G50" s="142"/>
    </row>
    <row r="51" spans="1:7" ht="24" hidden="1">
      <c r="A51" s="126" t="s">
        <v>218</v>
      </c>
      <c r="B51" s="144" t="s">
        <v>197</v>
      </c>
      <c r="C51" s="120"/>
      <c r="D51" s="120"/>
      <c r="E51" s="121"/>
      <c r="F51" s="122"/>
      <c r="G51" s="142"/>
    </row>
    <row r="52" spans="1:7" ht="24" hidden="1">
      <c r="A52" s="126" t="s">
        <v>219</v>
      </c>
      <c r="B52" s="127" t="s">
        <v>220</v>
      </c>
      <c r="C52" s="120"/>
      <c r="D52" s="120"/>
      <c r="E52" s="121">
        <v>0</v>
      </c>
      <c r="F52" s="122"/>
      <c r="G52" s="142"/>
    </row>
    <row r="53" spans="1:7" ht="24" hidden="1">
      <c r="A53" s="134" t="s">
        <v>221</v>
      </c>
      <c r="B53" s="135" t="s">
        <v>222</v>
      </c>
      <c r="C53" s="120"/>
      <c r="D53" s="120"/>
      <c r="E53" s="121"/>
      <c r="F53" s="122"/>
      <c r="G53" s="148"/>
    </row>
    <row r="54" spans="1:7" ht="24" hidden="1">
      <c r="A54" s="126" t="s">
        <v>223</v>
      </c>
      <c r="B54" s="127" t="s">
        <v>224</v>
      </c>
      <c r="C54" s="120"/>
      <c r="D54" s="120"/>
      <c r="E54" s="121"/>
      <c r="F54" s="122"/>
      <c r="G54" s="148"/>
    </row>
    <row r="55" spans="1:7" ht="24" hidden="1">
      <c r="A55" s="134" t="s">
        <v>225</v>
      </c>
      <c r="B55" s="135" t="s">
        <v>226</v>
      </c>
      <c r="C55" s="120"/>
      <c r="D55" s="120"/>
      <c r="E55" s="121"/>
      <c r="F55" s="122"/>
      <c r="G55" s="148"/>
    </row>
    <row r="56" spans="1:7" ht="29.25" customHeight="1" hidden="1">
      <c r="A56" s="126" t="s">
        <v>227</v>
      </c>
      <c r="B56" s="127" t="s">
        <v>228</v>
      </c>
      <c r="C56" s="120"/>
      <c r="D56" s="120"/>
      <c r="E56" s="121"/>
      <c r="F56" s="122"/>
      <c r="G56" s="148"/>
    </row>
    <row r="57" spans="1:7" ht="24" hidden="1">
      <c r="A57" s="126" t="s">
        <v>229</v>
      </c>
      <c r="B57" s="127" t="s">
        <v>230</v>
      </c>
      <c r="C57" s="120">
        <v>0</v>
      </c>
      <c r="D57" s="120"/>
      <c r="E57" s="121">
        <v>0</v>
      </c>
      <c r="F57" s="122"/>
      <c r="G57" s="148"/>
    </row>
    <row r="58" spans="1:7" ht="29.25" customHeight="1">
      <c r="A58" s="134" t="s">
        <v>285</v>
      </c>
      <c r="B58" s="149" t="s">
        <v>231</v>
      </c>
      <c r="C58" s="120">
        <f>C59+C62</f>
        <v>5500</v>
      </c>
      <c r="D58" s="120">
        <f>D59+D62</f>
        <v>0</v>
      </c>
      <c r="E58" s="121">
        <f>E59+E62+E61</f>
        <v>400</v>
      </c>
      <c r="F58" s="122"/>
      <c r="G58" s="123"/>
    </row>
    <row r="59" spans="1:7" ht="20.25" customHeight="1" hidden="1">
      <c r="A59" s="146" t="s">
        <v>286</v>
      </c>
      <c r="B59" s="173" t="s">
        <v>232</v>
      </c>
      <c r="C59" s="120">
        <f>C60</f>
        <v>5000</v>
      </c>
      <c r="D59" s="120"/>
      <c r="E59" s="129">
        <v>0</v>
      </c>
      <c r="F59" s="122"/>
      <c r="G59" s="123"/>
    </row>
    <row r="60" spans="1:7" ht="23.25" customHeight="1" hidden="1">
      <c r="A60" s="146" t="s">
        <v>233</v>
      </c>
      <c r="B60" s="147" t="s">
        <v>234</v>
      </c>
      <c r="C60" s="128">
        <v>5000</v>
      </c>
      <c r="D60" s="120"/>
      <c r="E60" s="129"/>
      <c r="F60" s="132"/>
      <c r="G60" s="133"/>
    </row>
    <row r="61" spans="1:7" ht="59.25" customHeight="1">
      <c r="A61" s="146" t="s">
        <v>441</v>
      </c>
      <c r="B61" s="127" t="s">
        <v>442</v>
      </c>
      <c r="C61" s="128"/>
      <c r="D61" s="120"/>
      <c r="E61" s="129">
        <v>400</v>
      </c>
      <c r="F61" s="132"/>
      <c r="G61" s="133"/>
    </row>
    <row r="62" spans="1:7" ht="13.5" customHeight="1" hidden="1">
      <c r="A62" s="146" t="s">
        <v>287</v>
      </c>
      <c r="B62" s="147" t="s">
        <v>235</v>
      </c>
      <c r="C62" s="128">
        <f>C63</f>
        <v>500</v>
      </c>
      <c r="D62" s="120"/>
      <c r="E62" s="129">
        <f>E63</f>
        <v>0</v>
      </c>
      <c r="F62" s="132"/>
      <c r="G62" s="133"/>
    </row>
    <row r="63" spans="1:7" ht="21" customHeight="1" hidden="1">
      <c r="A63" s="146" t="s">
        <v>288</v>
      </c>
      <c r="B63" s="241" t="s">
        <v>236</v>
      </c>
      <c r="C63" s="128">
        <v>500</v>
      </c>
      <c r="D63" s="120"/>
      <c r="E63" s="129">
        <v>0</v>
      </c>
      <c r="F63" s="132"/>
      <c r="G63" s="133"/>
    </row>
    <row r="64" spans="1:7" ht="24">
      <c r="A64" s="134" t="s">
        <v>360</v>
      </c>
      <c r="B64" s="145" t="s">
        <v>359</v>
      </c>
      <c r="C64" s="120">
        <f>C65+C67</f>
        <v>0</v>
      </c>
      <c r="D64" s="120"/>
      <c r="E64" s="121">
        <f>E65</f>
        <v>0</v>
      </c>
      <c r="F64" s="141"/>
      <c r="G64" s="148"/>
    </row>
    <row r="65" spans="1:7" ht="28.5" customHeight="1">
      <c r="A65" s="126" t="s">
        <v>361</v>
      </c>
      <c r="B65" s="144" t="s">
        <v>362</v>
      </c>
      <c r="C65" s="128">
        <f>C66</f>
        <v>0</v>
      </c>
      <c r="D65" s="128"/>
      <c r="E65" s="129"/>
      <c r="F65" s="130"/>
      <c r="G65" s="150"/>
    </row>
    <row r="66" spans="1:7" ht="24" hidden="1">
      <c r="A66" s="126" t="s">
        <v>289</v>
      </c>
      <c r="B66" s="127" t="s">
        <v>238</v>
      </c>
      <c r="C66" s="128">
        <v>0</v>
      </c>
      <c r="D66" s="128"/>
      <c r="E66" s="129"/>
      <c r="F66" s="130"/>
      <c r="G66" s="150"/>
    </row>
    <row r="67" spans="1:7" ht="24" hidden="1">
      <c r="A67" s="146" t="s">
        <v>290</v>
      </c>
      <c r="B67" s="147" t="s">
        <v>239</v>
      </c>
      <c r="C67" s="128">
        <f>C68</f>
        <v>0</v>
      </c>
      <c r="D67" s="128"/>
      <c r="E67" s="129"/>
      <c r="F67" s="132"/>
      <c r="G67" s="150"/>
    </row>
    <row r="68" spans="1:7" ht="24" hidden="1">
      <c r="A68" s="126" t="s">
        <v>291</v>
      </c>
      <c r="B68" s="144" t="s">
        <v>240</v>
      </c>
      <c r="C68" s="128">
        <v>0</v>
      </c>
      <c r="D68" s="128"/>
      <c r="E68" s="129"/>
      <c r="F68" s="130"/>
      <c r="G68" s="150"/>
    </row>
    <row r="69" spans="1:7" ht="12.75">
      <c r="A69" s="118" t="s">
        <v>292</v>
      </c>
      <c r="B69" s="151" t="s">
        <v>241</v>
      </c>
      <c r="C69" s="120">
        <f>C70</f>
        <v>4741953</v>
      </c>
      <c r="D69" s="120">
        <f>D70</f>
        <v>3000</v>
      </c>
      <c r="E69" s="121">
        <f>E70</f>
        <v>628.2</v>
      </c>
      <c r="F69" s="122"/>
      <c r="G69" s="123"/>
    </row>
    <row r="70" spans="1:7" ht="15.75" customHeight="1">
      <c r="A70" s="152" t="s">
        <v>293</v>
      </c>
      <c r="B70" s="127" t="s">
        <v>242</v>
      </c>
      <c r="C70" s="120">
        <f>C74+C75+C76+C77+C78+C79+C80</f>
        <v>4741953</v>
      </c>
      <c r="D70" s="120">
        <f>D74+D75+D76+D77+D78+D79+D80</f>
        <v>3000</v>
      </c>
      <c r="E70" s="121">
        <f>E74+E75+E76+E77+E78+E79+E80+E93</f>
        <v>628.2</v>
      </c>
      <c r="F70" s="122"/>
      <c r="G70" s="123"/>
    </row>
    <row r="71" spans="1:7" ht="12.75">
      <c r="A71" s="153" t="s">
        <v>294</v>
      </c>
      <c r="B71" s="127" t="s">
        <v>243</v>
      </c>
      <c r="C71" s="120">
        <f>C72+C75</f>
        <v>2369286</v>
      </c>
      <c r="D71" s="120">
        <f>D72+D75</f>
        <v>0</v>
      </c>
      <c r="E71" s="121">
        <f>E72+E75</f>
        <v>0</v>
      </c>
      <c r="F71" s="122"/>
      <c r="G71" s="123"/>
    </row>
    <row r="72" spans="1:7" ht="15" customHeight="1">
      <c r="A72" s="126" t="s">
        <v>295</v>
      </c>
      <c r="B72" s="127" t="s">
        <v>244</v>
      </c>
      <c r="C72" s="120">
        <f>C74+C75</f>
        <v>1708143</v>
      </c>
      <c r="D72" s="120">
        <f>D74+D75</f>
        <v>0</v>
      </c>
      <c r="E72" s="121">
        <f>E74+E75</f>
        <v>0</v>
      </c>
      <c r="F72" s="122"/>
      <c r="G72" s="123"/>
    </row>
    <row r="73" spans="1:7" ht="24" hidden="1">
      <c r="A73" s="126" t="s">
        <v>245</v>
      </c>
      <c r="B73" s="127" t="s">
        <v>246</v>
      </c>
      <c r="C73" s="120"/>
      <c r="D73" s="120"/>
      <c r="E73" s="121"/>
      <c r="F73" s="141"/>
      <c r="G73" s="142"/>
    </row>
    <row r="74" spans="1:7" ht="24.75" customHeight="1">
      <c r="A74" s="126" t="s">
        <v>296</v>
      </c>
      <c r="B74" s="127" t="s">
        <v>246</v>
      </c>
      <c r="C74" s="120">
        <v>1047000</v>
      </c>
      <c r="D74" s="120"/>
      <c r="E74" s="121"/>
      <c r="F74" s="141"/>
      <c r="G74" s="154"/>
    </row>
    <row r="75" spans="1:7" ht="17.25" customHeight="1" hidden="1">
      <c r="A75" s="126" t="s">
        <v>296</v>
      </c>
      <c r="B75" s="127" t="s">
        <v>246</v>
      </c>
      <c r="C75" s="120">
        <v>661143</v>
      </c>
      <c r="D75" s="120"/>
      <c r="E75" s="121">
        <v>0</v>
      </c>
      <c r="F75" s="141"/>
      <c r="G75" s="154"/>
    </row>
    <row r="76" spans="1:7" ht="24">
      <c r="A76" s="126" t="s">
        <v>297</v>
      </c>
      <c r="B76" s="144" t="s">
        <v>248</v>
      </c>
      <c r="C76" s="120">
        <v>455000</v>
      </c>
      <c r="D76" s="120"/>
      <c r="E76" s="121">
        <v>0</v>
      </c>
      <c r="F76" s="141"/>
      <c r="G76" s="154"/>
    </row>
    <row r="77" spans="1:7" ht="33.75">
      <c r="A77" s="126" t="s">
        <v>298</v>
      </c>
      <c r="B77" s="144" t="s">
        <v>443</v>
      </c>
      <c r="C77" s="120">
        <v>48900</v>
      </c>
      <c r="D77" s="120"/>
      <c r="E77" s="121">
        <v>562.8</v>
      </c>
      <c r="F77" s="141"/>
      <c r="G77" s="154"/>
    </row>
    <row r="78" spans="1:7" ht="24">
      <c r="A78" s="126" t="s">
        <v>299</v>
      </c>
      <c r="B78" s="127" t="s">
        <v>247</v>
      </c>
      <c r="C78" s="120">
        <v>24900</v>
      </c>
      <c r="D78" s="120"/>
      <c r="E78" s="121">
        <v>64.7</v>
      </c>
      <c r="F78" s="141"/>
      <c r="G78" s="154"/>
    </row>
    <row r="79" spans="1:7" ht="24" hidden="1">
      <c r="A79" s="126" t="s">
        <v>300</v>
      </c>
      <c r="B79" s="127" t="s">
        <v>73</v>
      </c>
      <c r="C79" s="120">
        <v>168010</v>
      </c>
      <c r="D79" s="120"/>
      <c r="E79" s="121">
        <v>0</v>
      </c>
      <c r="F79" s="141"/>
      <c r="G79" s="155"/>
    </row>
    <row r="80" spans="1:7" ht="12.75" hidden="1">
      <c r="A80" s="126"/>
      <c r="B80" s="127"/>
      <c r="C80" s="120">
        <v>2337000</v>
      </c>
      <c r="D80" s="120">
        <v>3000</v>
      </c>
      <c r="E80" s="121"/>
      <c r="F80" s="141"/>
      <c r="G80" s="155"/>
    </row>
    <row r="81" spans="1:7" ht="24" hidden="1">
      <c r="A81" s="126" t="s">
        <v>249</v>
      </c>
      <c r="B81" s="127" t="s">
        <v>250</v>
      </c>
      <c r="C81" s="120"/>
      <c r="D81" s="120"/>
      <c r="E81" s="121"/>
      <c r="F81" s="122"/>
      <c r="G81" s="148"/>
    </row>
    <row r="82" spans="1:7" ht="24" hidden="1">
      <c r="A82" s="126" t="s">
        <v>251</v>
      </c>
      <c r="B82" s="127"/>
      <c r="C82" s="120">
        <v>0</v>
      </c>
      <c r="D82" s="120"/>
      <c r="E82" s="121">
        <v>0</v>
      </c>
      <c r="F82" s="141"/>
      <c r="G82" s="148"/>
    </row>
    <row r="83" spans="1:7" ht="24" hidden="1">
      <c r="A83" s="126" t="s">
        <v>252</v>
      </c>
      <c r="B83" s="135" t="s">
        <v>253</v>
      </c>
      <c r="C83" s="120">
        <v>0</v>
      </c>
      <c r="D83" s="120"/>
      <c r="E83" s="121">
        <v>0</v>
      </c>
      <c r="F83" s="141"/>
      <c r="G83" s="142"/>
    </row>
    <row r="84" spans="1:7" ht="24" hidden="1">
      <c r="A84" s="126" t="s">
        <v>254</v>
      </c>
      <c r="B84" s="127" t="s">
        <v>255</v>
      </c>
      <c r="C84" s="120"/>
      <c r="D84" s="120"/>
      <c r="E84" s="121"/>
      <c r="F84" s="141"/>
      <c r="G84" s="142"/>
    </row>
    <row r="85" spans="1:7" ht="24" hidden="1">
      <c r="A85" s="126" t="s">
        <v>256</v>
      </c>
      <c r="B85" s="127" t="s">
        <v>255</v>
      </c>
      <c r="C85" s="120">
        <v>0</v>
      </c>
      <c r="D85" s="120"/>
      <c r="E85" s="121">
        <v>0</v>
      </c>
      <c r="F85" s="141"/>
      <c r="G85" s="142"/>
    </row>
    <row r="86" spans="1:7" ht="24" hidden="1">
      <c r="A86" s="126" t="s">
        <v>257</v>
      </c>
      <c r="B86" s="127" t="s">
        <v>258</v>
      </c>
      <c r="C86" s="120"/>
      <c r="D86" s="120"/>
      <c r="E86" s="121"/>
      <c r="F86" s="141"/>
      <c r="G86" s="148"/>
    </row>
    <row r="87" spans="1:7" ht="24" hidden="1">
      <c r="A87" s="126" t="s">
        <v>259</v>
      </c>
      <c r="B87" s="127" t="s">
        <v>260</v>
      </c>
      <c r="C87" s="120"/>
      <c r="D87" s="120"/>
      <c r="E87" s="121"/>
      <c r="F87" s="141"/>
      <c r="G87" s="148"/>
    </row>
    <row r="88" spans="1:7" ht="24" hidden="1">
      <c r="A88" s="126" t="s">
        <v>261</v>
      </c>
      <c r="B88" s="127" t="s">
        <v>262</v>
      </c>
      <c r="C88" s="120"/>
      <c r="D88" s="120"/>
      <c r="E88" s="121"/>
      <c r="F88" s="141"/>
      <c r="G88" s="148"/>
    </row>
    <row r="89" spans="1:7" ht="24" hidden="1">
      <c r="A89" s="126" t="s">
        <v>263</v>
      </c>
      <c r="B89" s="127" t="s">
        <v>262</v>
      </c>
      <c r="C89" s="120"/>
      <c r="D89" s="120"/>
      <c r="E89" s="121"/>
      <c r="F89" s="141"/>
      <c r="G89" s="148"/>
    </row>
    <row r="90" spans="1:7" ht="24" hidden="1">
      <c r="A90" s="126"/>
      <c r="B90" s="134" t="s">
        <v>264</v>
      </c>
      <c r="C90" s="120">
        <f>C91</f>
        <v>61000</v>
      </c>
      <c r="D90" s="120"/>
      <c r="E90" s="121">
        <f>E91</f>
        <v>0</v>
      </c>
      <c r="F90" s="122"/>
      <c r="G90" s="123"/>
    </row>
    <row r="91" spans="1:7" ht="24" hidden="1">
      <c r="A91" s="126" t="s">
        <v>265</v>
      </c>
      <c r="B91" s="127" t="s">
        <v>266</v>
      </c>
      <c r="C91" s="120">
        <f>C92</f>
        <v>61000</v>
      </c>
      <c r="D91" s="120"/>
      <c r="E91" s="121">
        <f>E92</f>
        <v>0</v>
      </c>
      <c r="F91" s="122"/>
      <c r="G91" s="123"/>
    </row>
    <row r="92" spans="1:7" ht="24.75" customHeight="1" hidden="1">
      <c r="A92" s="126" t="s">
        <v>267</v>
      </c>
      <c r="B92" s="127" t="s">
        <v>268</v>
      </c>
      <c r="C92" s="120">
        <v>61000</v>
      </c>
      <c r="D92" s="120"/>
      <c r="E92" s="121"/>
      <c r="F92" s="141"/>
      <c r="G92" s="156"/>
    </row>
    <row r="93" spans="1:7" ht="80.25" customHeight="1">
      <c r="A93" s="126" t="s">
        <v>299</v>
      </c>
      <c r="B93" s="144" t="s">
        <v>447</v>
      </c>
      <c r="C93" s="120"/>
      <c r="D93" s="120"/>
      <c r="E93" s="121">
        <v>0.7</v>
      </c>
      <c r="F93" s="141"/>
      <c r="G93" s="156"/>
    </row>
    <row r="94" spans="1:7" ht="12.75">
      <c r="A94" s="125" t="s">
        <v>269</v>
      </c>
      <c r="B94" s="157"/>
      <c r="C94" s="120">
        <f>C90+C69+C11</f>
        <v>4986753</v>
      </c>
      <c r="D94" s="120">
        <f>D90+D69+D11</f>
        <v>3000</v>
      </c>
      <c r="E94" s="121">
        <f>E90+E69+E11</f>
        <v>14144.7</v>
      </c>
      <c r="F94" s="122"/>
      <c r="G94" s="123"/>
    </row>
    <row r="95" spans="1:7" ht="12.75">
      <c r="A95" s="125"/>
      <c r="B95" s="157" t="s">
        <v>270</v>
      </c>
      <c r="C95" s="120">
        <f>C11+C90</f>
        <v>244800</v>
      </c>
      <c r="D95" s="120">
        <f>D11+D90</f>
        <v>0</v>
      </c>
      <c r="E95" s="121">
        <f>E11</f>
        <v>13516.5</v>
      </c>
      <c r="F95" s="122"/>
      <c r="G95" s="123"/>
    </row>
    <row r="96" spans="1:7" ht="12.75">
      <c r="A96" s="158"/>
      <c r="B96" s="159"/>
      <c r="C96" s="123"/>
      <c r="D96" s="123"/>
      <c r="E96" s="160"/>
      <c r="F96" s="123"/>
      <c r="G96" s="123"/>
    </row>
    <row r="97" spans="1:7" ht="12.75">
      <c r="A97" s="158"/>
      <c r="B97" s="159"/>
      <c r="C97" s="123"/>
      <c r="D97" s="123"/>
      <c r="E97" s="160"/>
      <c r="F97" s="123"/>
      <c r="G97" s="123"/>
    </row>
    <row r="98" spans="1:7" ht="12.75">
      <c r="A98" s="158"/>
      <c r="B98" s="159"/>
      <c r="C98" s="123"/>
      <c r="D98" s="123"/>
      <c r="E98" s="160"/>
      <c r="F98" s="123"/>
      <c r="G98" s="123"/>
    </row>
    <row r="99" spans="1:7" ht="12.75">
      <c r="A99" s="158"/>
      <c r="B99" s="159"/>
      <c r="C99" s="123"/>
      <c r="D99" s="123"/>
      <c r="E99" s="160"/>
      <c r="F99" s="123"/>
      <c r="G99" s="123"/>
    </row>
    <row r="100" spans="1:7" ht="12.75">
      <c r="A100" s="158"/>
      <c r="B100" s="159"/>
      <c r="C100" s="123"/>
      <c r="D100" s="123"/>
      <c r="E100" s="160"/>
      <c r="F100" s="123"/>
      <c r="G100" s="123"/>
    </row>
    <row r="101" spans="1:7" ht="12.75">
      <c r="A101" s="158"/>
      <c r="B101" s="159"/>
      <c r="C101" s="123"/>
      <c r="D101" s="123"/>
      <c r="E101" s="160"/>
      <c r="F101" s="123"/>
      <c r="G101" s="123"/>
    </row>
    <row r="102" spans="1:7" ht="12.75">
      <c r="A102" s="158"/>
      <c r="B102" s="159"/>
      <c r="C102" s="123"/>
      <c r="D102" s="123"/>
      <c r="E102" s="160"/>
      <c r="F102" s="123"/>
      <c r="G102" s="123"/>
    </row>
    <row r="103" spans="1:7" ht="12.75">
      <c r="A103" s="158"/>
      <c r="B103" s="159"/>
      <c r="C103" s="123"/>
      <c r="D103" s="123"/>
      <c r="E103" s="160"/>
      <c r="F103" s="123"/>
      <c r="G103" s="123"/>
    </row>
    <row r="104" spans="1:7" ht="12.75">
      <c r="A104" s="158"/>
      <c r="B104" s="159"/>
      <c r="C104" s="123"/>
      <c r="D104" s="123"/>
      <c r="E104" s="160"/>
      <c r="F104" s="123"/>
      <c r="G104" s="123"/>
    </row>
    <row r="105" spans="1:7" ht="12.75">
      <c r="A105" s="158"/>
      <c r="B105" s="159"/>
      <c r="C105" s="123"/>
      <c r="D105" s="123"/>
      <c r="E105" s="160"/>
      <c r="F105" s="123"/>
      <c r="G105" s="123"/>
    </row>
    <row r="106" spans="1:7" ht="12.75">
      <c r="A106" s="158"/>
      <c r="B106" s="159"/>
      <c r="C106" s="123"/>
      <c r="D106" s="123"/>
      <c r="E106" s="160"/>
      <c r="F106" s="123"/>
      <c r="G106" s="123"/>
    </row>
    <row r="107" spans="1:7" ht="12.75">
      <c r="A107" s="158"/>
      <c r="B107" s="159"/>
      <c r="C107" s="123"/>
      <c r="D107" s="123"/>
      <c r="E107" s="160"/>
      <c r="F107" s="123"/>
      <c r="G107" s="123"/>
    </row>
    <row r="108" spans="1:7" ht="12.75">
      <c r="A108" s="158"/>
      <c r="B108" s="159"/>
      <c r="C108" s="123"/>
      <c r="D108" s="123"/>
      <c r="E108" s="160"/>
      <c r="F108" s="123"/>
      <c r="G108" s="123"/>
    </row>
    <row r="109" spans="1:7" ht="12.75">
      <c r="A109" s="158"/>
      <c r="B109" s="159"/>
      <c r="C109" s="123"/>
      <c r="D109" s="123"/>
      <c r="E109" s="160"/>
      <c r="F109" s="123"/>
      <c r="G109" s="123"/>
    </row>
    <row r="110" spans="1:7" ht="12.75">
      <c r="A110" s="158"/>
      <c r="B110" s="159"/>
      <c r="C110" s="123"/>
      <c r="D110" s="123"/>
      <c r="E110" s="160"/>
      <c r="F110" s="123"/>
      <c r="G110" s="123"/>
    </row>
    <row r="111" spans="1:7" ht="12.75">
      <c r="A111" s="158"/>
      <c r="B111" s="159"/>
      <c r="C111" s="123"/>
      <c r="D111" s="123"/>
      <c r="E111" s="160"/>
      <c r="F111" s="123"/>
      <c r="G111" s="123"/>
    </row>
    <row r="112" spans="1:7" ht="12.75">
      <c r="A112" s="158"/>
      <c r="B112" s="159"/>
      <c r="C112" s="123"/>
      <c r="D112" s="123"/>
      <c r="E112" s="160"/>
      <c r="F112" s="123"/>
      <c r="G112" s="123"/>
    </row>
    <row r="113" spans="1:7" ht="12.75">
      <c r="A113" s="158"/>
      <c r="B113" s="159"/>
      <c r="C113" s="123"/>
      <c r="D113" s="123"/>
      <c r="E113" s="160"/>
      <c r="F113" s="123"/>
      <c r="G113" s="123"/>
    </row>
  </sheetData>
  <sheetProtection/>
  <mergeCells count="10">
    <mergeCell ref="G9:G10"/>
    <mergeCell ref="A6:F6"/>
    <mergeCell ref="A2:F2"/>
    <mergeCell ref="A3:F3"/>
    <mergeCell ref="A4:F4"/>
    <mergeCell ref="A5:F5"/>
    <mergeCell ref="C9:C10"/>
    <mergeCell ref="D9:D10"/>
    <mergeCell ref="E9:E10"/>
    <mergeCell ref="F9:F1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19"/>
  <sheetViews>
    <sheetView view="pageBreakPreview" zoomScale="60" zoomScalePageLayoutView="0" workbookViewId="0" topLeftCell="C1">
      <selection activeCell="C195" sqref="A195:L321"/>
    </sheetView>
  </sheetViews>
  <sheetFormatPr defaultColWidth="9.140625" defaultRowHeight="12.75"/>
  <cols>
    <col min="4" max="4" width="31.28125" style="0" customWidth="1"/>
    <col min="5" max="5" width="6.28125" style="0" customWidth="1"/>
    <col min="6" max="6" width="6.7109375" style="0" customWidth="1"/>
    <col min="7" max="7" width="0.42578125" style="0" customWidth="1"/>
    <col min="8" max="8" width="12.7109375" style="0" customWidth="1"/>
    <col min="9" max="9" width="5.57421875" style="0" customWidth="1"/>
    <col min="10" max="10" width="9.7109375" style="0" customWidth="1"/>
    <col min="11" max="11" width="10.57421875" style="0" customWidth="1"/>
  </cols>
  <sheetData>
    <row r="1" spans="1:11" ht="12.75">
      <c r="A1" s="30"/>
      <c r="B1" s="30"/>
      <c r="C1" s="30"/>
      <c r="K1" s="51" t="s">
        <v>95</v>
      </c>
    </row>
    <row r="2" spans="1:11" ht="12.75">
      <c r="A2" s="30"/>
      <c r="B2" s="30"/>
      <c r="C2" s="30"/>
      <c r="K2" s="329" t="s">
        <v>533</v>
      </c>
    </row>
    <row r="3" spans="1:12" ht="12.75">
      <c r="A3" s="30"/>
      <c r="B3" s="30"/>
      <c r="C3" s="30"/>
      <c r="H3" s="519" t="s">
        <v>491</v>
      </c>
      <c r="I3" s="518"/>
      <c r="J3" s="518"/>
      <c r="K3" s="518"/>
      <c r="L3" s="271"/>
    </row>
    <row r="4" spans="1:12" ht="12.75">
      <c r="A4" s="30"/>
      <c r="B4" s="30"/>
      <c r="C4" s="30"/>
      <c r="H4" s="519" t="s">
        <v>440</v>
      </c>
      <c r="I4" s="518"/>
      <c r="J4" s="518"/>
      <c r="K4" s="518"/>
      <c r="L4" s="271"/>
    </row>
    <row r="5" spans="1:11" ht="12.75">
      <c r="A5" s="30"/>
      <c r="B5" s="30"/>
      <c r="C5" s="30"/>
      <c r="J5" s="757" t="s">
        <v>422</v>
      </c>
      <c r="K5" s="520"/>
    </row>
    <row r="6" spans="1:11" ht="12.75">
      <c r="A6" s="30"/>
      <c r="B6" s="30"/>
      <c r="C6" s="33"/>
      <c r="H6" s="17"/>
      <c r="I6" s="17"/>
      <c r="J6" s="17"/>
      <c r="K6" s="17"/>
    </row>
    <row r="7" spans="1:12" ht="12.75" customHeight="1">
      <c r="A7" s="758" t="s">
        <v>534</v>
      </c>
      <c r="B7" s="758"/>
      <c r="C7" s="758"/>
      <c r="D7" s="758"/>
      <c r="E7" s="758"/>
      <c r="F7" s="758"/>
      <c r="G7" s="758"/>
      <c r="H7" s="758"/>
      <c r="I7" s="758"/>
      <c r="J7" s="758"/>
      <c r="K7" s="758"/>
      <c r="L7" s="39"/>
    </row>
    <row r="8" spans="1:12" ht="12.75" customHeight="1">
      <c r="A8" s="758"/>
      <c r="B8" s="758"/>
      <c r="C8" s="758"/>
      <c r="D8" s="758"/>
      <c r="E8" s="758"/>
      <c r="F8" s="758"/>
      <c r="G8" s="758"/>
      <c r="H8" s="758"/>
      <c r="I8" s="758"/>
      <c r="J8" s="758"/>
      <c r="K8" s="758"/>
      <c r="L8" s="39"/>
    </row>
    <row r="9" spans="1:12" ht="12.75" customHeight="1">
      <c r="A9" s="758"/>
      <c r="B9" s="758"/>
      <c r="C9" s="758"/>
      <c r="D9" s="758"/>
      <c r="E9" s="758"/>
      <c r="F9" s="758"/>
      <c r="G9" s="758"/>
      <c r="H9" s="758"/>
      <c r="I9" s="758"/>
      <c r="J9" s="758"/>
      <c r="K9" s="758"/>
      <c r="L9" s="39"/>
    </row>
    <row r="10" spans="1:12" ht="12.75" customHeight="1">
      <c r="A10" s="758"/>
      <c r="B10" s="758"/>
      <c r="C10" s="758"/>
      <c r="D10" s="758"/>
      <c r="E10" s="758"/>
      <c r="F10" s="758"/>
      <c r="G10" s="758"/>
      <c r="H10" s="758"/>
      <c r="I10" s="758"/>
      <c r="J10" s="758"/>
      <c r="K10" s="758"/>
      <c r="L10" s="39"/>
    </row>
    <row r="11" spans="1:12" ht="12.75" customHeight="1">
      <c r="A11" s="758"/>
      <c r="B11" s="758"/>
      <c r="C11" s="758"/>
      <c r="D11" s="758"/>
      <c r="E11" s="758"/>
      <c r="F11" s="758"/>
      <c r="G11" s="758"/>
      <c r="H11" s="758"/>
      <c r="I11" s="758"/>
      <c r="J11" s="758"/>
      <c r="K11" s="758"/>
      <c r="L11" s="39"/>
    </row>
    <row r="12" spans="1:12" ht="11.25" customHeight="1">
      <c r="A12" s="758"/>
      <c r="B12" s="758"/>
      <c r="C12" s="758"/>
      <c r="D12" s="758"/>
      <c r="E12" s="758"/>
      <c r="F12" s="758"/>
      <c r="G12" s="758"/>
      <c r="H12" s="758"/>
      <c r="I12" s="758"/>
      <c r="J12" s="758"/>
      <c r="K12" s="758"/>
      <c r="L12" s="39"/>
    </row>
    <row r="13" spans="1:12" ht="12.75">
      <c r="A13" s="30"/>
      <c r="B13" s="30"/>
      <c r="C13" s="30"/>
      <c r="D13" s="30"/>
      <c r="E13" s="30"/>
      <c r="F13" s="30"/>
      <c r="G13" s="30"/>
      <c r="H13" s="30"/>
      <c r="I13" s="759"/>
      <c r="J13" s="759"/>
      <c r="K13" s="368" t="s">
        <v>81</v>
      </c>
      <c r="L13" s="368"/>
    </row>
    <row r="14" spans="1:13" ht="12.75" customHeight="1">
      <c r="A14" s="708" t="s">
        <v>7</v>
      </c>
      <c r="B14" s="704"/>
      <c r="C14" s="704"/>
      <c r="D14" s="705"/>
      <c r="E14" s="249" t="s">
        <v>92</v>
      </c>
      <c r="F14" s="708" t="s">
        <v>119</v>
      </c>
      <c r="G14" s="705"/>
      <c r="H14" s="249" t="s">
        <v>370</v>
      </c>
      <c r="I14" s="249" t="s">
        <v>371</v>
      </c>
      <c r="J14" s="356" t="s">
        <v>531</v>
      </c>
      <c r="K14" s="356" t="s">
        <v>532</v>
      </c>
      <c r="L14" s="318"/>
      <c r="M14" s="1"/>
    </row>
    <row r="15" spans="1:12" ht="12.75" customHeight="1">
      <c r="A15" s="765" t="s">
        <v>39</v>
      </c>
      <c r="B15" s="766"/>
      <c r="C15" s="766"/>
      <c r="D15" s="767"/>
      <c r="E15" s="248" t="s">
        <v>445</v>
      </c>
      <c r="F15" s="708"/>
      <c r="G15" s="705"/>
      <c r="H15" s="67"/>
      <c r="I15" s="67"/>
      <c r="J15" s="330">
        <f>J16+J47+J73+J86+J104+J111+J118+J123</f>
        <v>15289.300000000003</v>
      </c>
      <c r="K15" s="331">
        <f>K16+K47+K73+K86+K104+K111+K118+K123+K139</f>
        <v>15653.500000000004</v>
      </c>
      <c r="L15" s="318"/>
    </row>
    <row r="16" spans="1:12" ht="12.75">
      <c r="A16" s="52" t="s">
        <v>0</v>
      </c>
      <c r="B16" s="52"/>
      <c r="C16" s="52"/>
      <c r="D16" s="52"/>
      <c r="E16" s="335" t="s">
        <v>445</v>
      </c>
      <c r="F16" s="713" t="s">
        <v>101</v>
      </c>
      <c r="G16" s="714"/>
      <c r="H16" s="80"/>
      <c r="I16" s="80"/>
      <c r="J16" s="86">
        <f>J17+J22+J26+J34+J38+J42</f>
        <v>7414.6</v>
      </c>
      <c r="K16" s="319">
        <f>K17+K22+K34+K38+K26+K42</f>
        <v>7622.700000000001</v>
      </c>
      <c r="L16" s="318"/>
    </row>
    <row r="17" spans="1:12" ht="29.25" customHeight="1">
      <c r="A17" s="717" t="s">
        <v>85</v>
      </c>
      <c r="B17" s="718"/>
      <c r="C17" s="718"/>
      <c r="D17" s="719"/>
      <c r="E17" s="248" t="s">
        <v>445</v>
      </c>
      <c r="F17" s="689" t="s">
        <v>98</v>
      </c>
      <c r="G17" s="690"/>
      <c r="H17" s="277"/>
      <c r="I17" s="277"/>
      <c r="J17" s="357">
        <f aca="true" t="shared" si="0" ref="J17:K20">J18</f>
        <v>1118.3</v>
      </c>
      <c r="K17" s="319">
        <f t="shared" si="0"/>
        <v>1118.3</v>
      </c>
      <c r="L17" s="318"/>
    </row>
    <row r="18" spans="1:12" ht="27" customHeight="1">
      <c r="A18" s="450" t="s">
        <v>375</v>
      </c>
      <c r="B18" s="451"/>
      <c r="C18" s="451"/>
      <c r="D18" s="452"/>
      <c r="E18" s="341" t="s">
        <v>445</v>
      </c>
      <c r="F18" s="682" t="s">
        <v>98</v>
      </c>
      <c r="G18" s="682"/>
      <c r="H18" s="104">
        <v>9910000000</v>
      </c>
      <c r="I18" s="82"/>
      <c r="J18" s="358">
        <f t="shared" si="0"/>
        <v>1118.3</v>
      </c>
      <c r="K18" s="282">
        <f t="shared" si="0"/>
        <v>1118.3</v>
      </c>
      <c r="L18" s="318"/>
    </row>
    <row r="19" spans="1:12" ht="13.5" customHeight="1">
      <c r="A19" s="403" t="s">
        <v>377</v>
      </c>
      <c r="B19" s="404"/>
      <c r="C19" s="404"/>
      <c r="D19" s="405"/>
      <c r="E19" s="339" t="s">
        <v>445</v>
      </c>
      <c r="F19" s="720" t="s">
        <v>98</v>
      </c>
      <c r="G19" s="721"/>
      <c r="H19" s="283">
        <v>9910100000</v>
      </c>
      <c r="I19" s="284"/>
      <c r="J19" s="287">
        <f t="shared" si="0"/>
        <v>1118.3</v>
      </c>
      <c r="K19" s="282">
        <f t="shared" si="0"/>
        <v>1118.3</v>
      </c>
      <c r="L19" s="318"/>
    </row>
    <row r="20" spans="1:12" ht="28.5" customHeight="1">
      <c r="A20" s="614" t="s">
        <v>423</v>
      </c>
      <c r="B20" s="597"/>
      <c r="C20" s="597"/>
      <c r="D20" s="598"/>
      <c r="E20" s="360"/>
      <c r="F20" s="687" t="s">
        <v>98</v>
      </c>
      <c r="G20" s="688"/>
      <c r="H20" s="286" t="s">
        <v>380</v>
      </c>
      <c r="I20" s="284"/>
      <c r="J20" s="358">
        <f t="shared" si="0"/>
        <v>1118.3</v>
      </c>
      <c r="K20" s="282">
        <f t="shared" si="0"/>
        <v>1118.3</v>
      </c>
      <c r="L20" s="318"/>
    </row>
    <row r="21" spans="1:12" ht="48.75" customHeight="1">
      <c r="A21" s="614" t="s">
        <v>133</v>
      </c>
      <c r="B21" s="597"/>
      <c r="C21" s="597"/>
      <c r="D21" s="598"/>
      <c r="E21" s="339" t="s">
        <v>445</v>
      </c>
      <c r="F21" s="680" t="s">
        <v>98</v>
      </c>
      <c r="G21" s="681"/>
      <c r="H21" s="104">
        <v>9910140110</v>
      </c>
      <c r="I21" s="104">
        <v>100</v>
      </c>
      <c r="J21" s="87">
        <v>1118.3</v>
      </c>
      <c r="K21" s="282">
        <v>1118.3</v>
      </c>
      <c r="L21" s="318"/>
    </row>
    <row r="22" spans="1:12" ht="12.75" customHeight="1">
      <c r="A22" s="608" t="s">
        <v>495</v>
      </c>
      <c r="B22" s="609"/>
      <c r="C22" s="609"/>
      <c r="D22" s="610"/>
      <c r="E22" s="335" t="s">
        <v>527</v>
      </c>
      <c r="F22" s="657" t="s">
        <v>470</v>
      </c>
      <c r="G22" s="658"/>
      <c r="H22" s="250">
        <v>9910300000</v>
      </c>
      <c r="I22" s="250"/>
      <c r="J22" s="86">
        <f aca="true" t="shared" si="1" ref="J22:K24">J23</f>
        <v>1</v>
      </c>
      <c r="K22" s="282">
        <f t="shared" si="1"/>
        <v>1</v>
      </c>
      <c r="L22" s="318"/>
    </row>
    <row r="23" spans="1:12" ht="12.75">
      <c r="A23" s="614" t="s">
        <v>133</v>
      </c>
      <c r="B23" s="597"/>
      <c r="C23" s="597"/>
      <c r="D23" s="598"/>
      <c r="E23" s="339" t="s">
        <v>527</v>
      </c>
      <c r="F23" s="691" t="s">
        <v>470</v>
      </c>
      <c r="G23" s="688"/>
      <c r="H23" s="104">
        <v>9910340190</v>
      </c>
      <c r="I23" s="104"/>
      <c r="J23" s="87">
        <f t="shared" si="1"/>
        <v>1</v>
      </c>
      <c r="K23" s="282">
        <f t="shared" si="1"/>
        <v>1</v>
      </c>
      <c r="L23" s="318"/>
    </row>
    <row r="24" spans="1:12" ht="18" customHeight="1">
      <c r="A24" s="735" t="s">
        <v>384</v>
      </c>
      <c r="B24" s="736"/>
      <c r="C24" s="736"/>
      <c r="D24" s="737"/>
      <c r="E24" s="339" t="s">
        <v>527</v>
      </c>
      <c r="F24" s="691" t="s">
        <v>470</v>
      </c>
      <c r="G24" s="688"/>
      <c r="H24" s="104">
        <v>9910340190</v>
      </c>
      <c r="I24" s="104"/>
      <c r="J24" s="87">
        <f t="shared" si="1"/>
        <v>1</v>
      </c>
      <c r="K24" s="282">
        <f t="shared" si="1"/>
        <v>1</v>
      </c>
      <c r="L24" s="318"/>
    </row>
    <row r="25" spans="1:12" ht="25.5" customHeight="1">
      <c r="A25" s="614" t="s">
        <v>135</v>
      </c>
      <c r="B25" s="597"/>
      <c r="C25" s="597"/>
      <c r="D25" s="598"/>
      <c r="E25" s="339" t="s">
        <v>527</v>
      </c>
      <c r="F25" s="691" t="s">
        <v>470</v>
      </c>
      <c r="G25" s="688"/>
      <c r="H25" s="104">
        <v>9910340190</v>
      </c>
      <c r="I25" s="104">
        <v>200</v>
      </c>
      <c r="J25" s="87">
        <v>1</v>
      </c>
      <c r="K25" s="282">
        <v>1</v>
      </c>
      <c r="L25" s="318"/>
    </row>
    <row r="26" spans="1:12" ht="47.25" customHeight="1">
      <c r="A26" s="717" t="s">
        <v>424</v>
      </c>
      <c r="B26" s="718"/>
      <c r="C26" s="718"/>
      <c r="D26" s="719"/>
      <c r="E26" s="335" t="s">
        <v>445</v>
      </c>
      <c r="F26" s="689" t="s">
        <v>99</v>
      </c>
      <c r="G26" s="690"/>
      <c r="H26" s="280"/>
      <c r="I26" s="67"/>
      <c r="J26" s="357">
        <f>J27</f>
        <v>6194.6</v>
      </c>
      <c r="K26" s="278">
        <f>K27</f>
        <v>6402.700000000001</v>
      </c>
      <c r="L26" s="318"/>
    </row>
    <row r="27" spans="1:12" ht="27.75" customHeight="1">
      <c r="A27" s="450" t="s">
        <v>375</v>
      </c>
      <c r="B27" s="451"/>
      <c r="C27" s="451"/>
      <c r="D27" s="452"/>
      <c r="E27" s="335" t="s">
        <v>445</v>
      </c>
      <c r="F27" s="687" t="s">
        <v>99</v>
      </c>
      <c r="G27" s="688"/>
      <c r="H27" s="279">
        <v>9910000000</v>
      </c>
      <c r="I27" s="249"/>
      <c r="J27" s="289">
        <f>J28</f>
        <v>6194.6</v>
      </c>
      <c r="K27" s="349">
        <f>K28</f>
        <v>6402.700000000001</v>
      </c>
      <c r="L27" s="318"/>
    </row>
    <row r="28" spans="1:12" ht="27.75" customHeight="1">
      <c r="A28" s="615" t="s">
        <v>381</v>
      </c>
      <c r="B28" s="616"/>
      <c r="C28" s="616"/>
      <c r="D28" s="617"/>
      <c r="E28" s="335" t="s">
        <v>445</v>
      </c>
      <c r="F28" s="680" t="s">
        <v>99</v>
      </c>
      <c r="G28" s="681"/>
      <c r="H28" s="279">
        <v>9910200000</v>
      </c>
      <c r="I28" s="280"/>
      <c r="J28" s="290">
        <f>J29+J31</f>
        <v>6194.6</v>
      </c>
      <c r="K28" s="282">
        <f>K29+K31</f>
        <v>6402.700000000001</v>
      </c>
      <c r="L28" s="318"/>
    </row>
    <row r="29" spans="1:12" ht="52.5" customHeight="1">
      <c r="A29" s="614" t="s">
        <v>423</v>
      </c>
      <c r="B29" s="597"/>
      <c r="C29" s="597"/>
      <c r="D29" s="598"/>
      <c r="E29" s="248" t="s">
        <v>445</v>
      </c>
      <c r="F29" s="687" t="s">
        <v>99</v>
      </c>
      <c r="G29" s="688"/>
      <c r="H29" s="279">
        <v>9910240110</v>
      </c>
      <c r="I29" s="277"/>
      <c r="J29" s="290">
        <f>J30</f>
        <v>4856.8</v>
      </c>
      <c r="K29" s="282">
        <f>K30</f>
        <v>4856.8</v>
      </c>
      <c r="L29" s="318"/>
    </row>
    <row r="30" spans="1:12" ht="15" customHeight="1">
      <c r="A30" s="614" t="s">
        <v>133</v>
      </c>
      <c r="B30" s="597"/>
      <c r="C30" s="597"/>
      <c r="D30" s="598"/>
      <c r="E30" s="248" t="s">
        <v>445</v>
      </c>
      <c r="F30" s="680" t="s">
        <v>99</v>
      </c>
      <c r="G30" s="681"/>
      <c r="H30" s="104">
        <v>9910240110</v>
      </c>
      <c r="I30" s="104">
        <v>100</v>
      </c>
      <c r="J30" s="87">
        <v>4856.8</v>
      </c>
      <c r="K30" s="282">
        <v>4856.8</v>
      </c>
      <c r="L30" s="318"/>
    </row>
    <row r="31" spans="1:12" ht="26.25" customHeight="1">
      <c r="A31" s="614" t="s">
        <v>384</v>
      </c>
      <c r="B31" s="597"/>
      <c r="C31" s="597"/>
      <c r="D31" s="598"/>
      <c r="E31" s="248" t="s">
        <v>445</v>
      </c>
      <c r="F31" s="687" t="s">
        <v>99</v>
      </c>
      <c r="G31" s="688"/>
      <c r="H31" s="104">
        <v>9910240190</v>
      </c>
      <c r="I31" s="104"/>
      <c r="J31" s="87">
        <f>J32+J33</f>
        <v>1337.8</v>
      </c>
      <c r="K31" s="85">
        <f>K32+K33</f>
        <v>1545.9</v>
      </c>
      <c r="L31" s="318"/>
    </row>
    <row r="32" spans="1:12" ht="12.75" customHeight="1">
      <c r="A32" s="614" t="s">
        <v>135</v>
      </c>
      <c r="B32" s="597"/>
      <c r="C32" s="597"/>
      <c r="D32" s="598"/>
      <c r="E32" s="248" t="s">
        <v>445</v>
      </c>
      <c r="F32" s="680" t="s">
        <v>99</v>
      </c>
      <c r="G32" s="681"/>
      <c r="H32" s="104">
        <v>9910240190</v>
      </c>
      <c r="I32" s="104">
        <v>200</v>
      </c>
      <c r="J32" s="87">
        <v>1327.8</v>
      </c>
      <c r="K32" s="282">
        <v>1535.9</v>
      </c>
      <c r="L32" s="318"/>
    </row>
    <row r="33" spans="1:12" ht="12.75">
      <c r="A33" s="614" t="s">
        <v>137</v>
      </c>
      <c r="B33" s="597"/>
      <c r="C33" s="597"/>
      <c r="D33" s="598"/>
      <c r="E33" s="248" t="s">
        <v>445</v>
      </c>
      <c r="F33" s="680" t="s">
        <v>99</v>
      </c>
      <c r="G33" s="681"/>
      <c r="H33" s="104">
        <v>9910240190</v>
      </c>
      <c r="I33" s="104">
        <v>800</v>
      </c>
      <c r="J33" s="87">
        <v>10</v>
      </c>
      <c r="K33" s="282">
        <v>10</v>
      </c>
      <c r="L33" s="318"/>
    </row>
    <row r="34" spans="1:12" ht="12.75">
      <c r="A34" s="608" t="s">
        <v>120</v>
      </c>
      <c r="B34" s="609"/>
      <c r="C34" s="609"/>
      <c r="D34" s="610"/>
      <c r="E34" s="248" t="s">
        <v>445</v>
      </c>
      <c r="F34" s="657" t="s">
        <v>102</v>
      </c>
      <c r="G34" s="658"/>
      <c r="H34" s="250"/>
      <c r="I34" s="250"/>
      <c r="J34" s="86">
        <f aca="true" t="shared" si="2" ref="J34:K36">J35</f>
        <v>0</v>
      </c>
      <c r="K34" s="83">
        <f t="shared" si="2"/>
        <v>0</v>
      </c>
      <c r="L34" s="318"/>
    </row>
    <row r="35" spans="1:12" ht="26.25" customHeight="1">
      <c r="A35" s="594" t="s">
        <v>501</v>
      </c>
      <c r="B35" s="597"/>
      <c r="C35" s="597"/>
      <c r="D35" s="598"/>
      <c r="E35" s="248" t="s">
        <v>445</v>
      </c>
      <c r="F35" s="691" t="s">
        <v>102</v>
      </c>
      <c r="G35" s="688"/>
      <c r="H35" s="104">
        <v>9940000000</v>
      </c>
      <c r="I35" s="104"/>
      <c r="J35" s="87">
        <f t="shared" si="2"/>
        <v>0</v>
      </c>
      <c r="K35" s="85">
        <f t="shared" si="2"/>
        <v>0</v>
      </c>
      <c r="L35" s="318"/>
    </row>
    <row r="36" spans="1:12" ht="26.25" customHeight="1">
      <c r="A36" s="594" t="s">
        <v>502</v>
      </c>
      <c r="B36" s="595"/>
      <c r="C36" s="595"/>
      <c r="D36" s="596"/>
      <c r="E36" s="248" t="s">
        <v>445</v>
      </c>
      <c r="F36" s="691" t="s">
        <v>102</v>
      </c>
      <c r="G36" s="688"/>
      <c r="H36" s="104">
        <v>9940100000</v>
      </c>
      <c r="I36" s="104"/>
      <c r="J36" s="87">
        <f t="shared" si="2"/>
        <v>0</v>
      </c>
      <c r="K36" s="85">
        <f t="shared" si="2"/>
        <v>0</v>
      </c>
      <c r="L36" s="318"/>
    </row>
    <row r="37" spans="1:12" ht="12.75">
      <c r="A37" s="594" t="s">
        <v>135</v>
      </c>
      <c r="B37" s="595"/>
      <c r="C37" s="595"/>
      <c r="D37" s="596"/>
      <c r="E37" s="248" t="s">
        <v>445</v>
      </c>
      <c r="F37" s="691" t="s">
        <v>102</v>
      </c>
      <c r="G37" s="688"/>
      <c r="H37" s="104">
        <v>9940140190</v>
      </c>
      <c r="I37" s="104">
        <v>800</v>
      </c>
      <c r="J37" s="87">
        <v>0</v>
      </c>
      <c r="K37" s="282">
        <v>0</v>
      </c>
      <c r="L37" s="318"/>
    </row>
    <row r="38" spans="1:12" ht="12.75">
      <c r="A38" s="732" t="s">
        <v>64</v>
      </c>
      <c r="B38" s="733"/>
      <c r="C38" s="733"/>
      <c r="D38" s="734"/>
      <c r="E38" s="248" t="s">
        <v>445</v>
      </c>
      <c r="F38" s="713" t="s">
        <v>103</v>
      </c>
      <c r="G38" s="714"/>
      <c r="H38" s="250"/>
      <c r="I38" s="80"/>
      <c r="J38" s="86">
        <f aca="true" t="shared" si="3" ref="J38:K40">J39</f>
        <v>100</v>
      </c>
      <c r="K38" s="85">
        <f t="shared" si="3"/>
        <v>100</v>
      </c>
      <c r="L38" s="318"/>
    </row>
    <row r="39" spans="1:12" ht="12.75">
      <c r="A39" s="450" t="s">
        <v>375</v>
      </c>
      <c r="B39" s="451"/>
      <c r="C39" s="451"/>
      <c r="D39" s="452"/>
      <c r="E39" s="248" t="s">
        <v>445</v>
      </c>
      <c r="F39" s="687" t="s">
        <v>103</v>
      </c>
      <c r="G39" s="688"/>
      <c r="H39" s="97" t="s">
        <v>376</v>
      </c>
      <c r="I39" s="80"/>
      <c r="J39" s="87">
        <f t="shared" si="3"/>
        <v>100</v>
      </c>
      <c r="K39" s="85">
        <f t="shared" si="3"/>
        <v>100</v>
      </c>
      <c r="L39" s="318"/>
    </row>
    <row r="40" spans="1:12" ht="24" customHeight="1">
      <c r="A40" s="611" t="s">
        <v>425</v>
      </c>
      <c r="B40" s="612"/>
      <c r="C40" s="612"/>
      <c r="D40" s="613"/>
      <c r="E40" s="248" t="s">
        <v>445</v>
      </c>
      <c r="F40" s="680" t="s">
        <v>103</v>
      </c>
      <c r="G40" s="681"/>
      <c r="H40" s="104">
        <v>9910440210</v>
      </c>
      <c r="I40" s="67"/>
      <c r="J40" s="87">
        <f t="shared" si="3"/>
        <v>100</v>
      </c>
      <c r="K40" s="85">
        <f t="shared" si="3"/>
        <v>100</v>
      </c>
      <c r="L40" s="318"/>
    </row>
    <row r="41" spans="1:12" ht="29.25" customHeight="1">
      <c r="A41" s="54" t="s">
        <v>137</v>
      </c>
      <c r="B41" s="54"/>
      <c r="C41" s="54"/>
      <c r="D41" s="54"/>
      <c r="E41" s="248" t="s">
        <v>445</v>
      </c>
      <c r="F41" s="680" t="s">
        <v>103</v>
      </c>
      <c r="G41" s="681"/>
      <c r="H41" s="104">
        <v>9910440210</v>
      </c>
      <c r="I41" s="104">
        <v>800</v>
      </c>
      <c r="J41" s="87">
        <v>100</v>
      </c>
      <c r="K41" s="82">
        <v>100</v>
      </c>
      <c r="L41" s="318"/>
    </row>
    <row r="42" spans="1:12" ht="20.25" customHeight="1">
      <c r="A42" s="753" t="s">
        <v>404</v>
      </c>
      <c r="B42" s="754"/>
      <c r="C42" s="754"/>
      <c r="D42" s="755"/>
      <c r="E42" s="248" t="s">
        <v>445</v>
      </c>
      <c r="F42" s="657" t="s">
        <v>368</v>
      </c>
      <c r="G42" s="658"/>
      <c r="H42" s="250"/>
      <c r="I42" s="250"/>
      <c r="J42" s="86">
        <f aca="true" t="shared" si="4" ref="J42:K45">J43</f>
        <v>0.7</v>
      </c>
      <c r="K42" s="83">
        <f t="shared" si="4"/>
        <v>0.7</v>
      </c>
      <c r="L42" s="318"/>
    </row>
    <row r="43" spans="1:12" ht="26.25" customHeight="1">
      <c r="A43" s="628" t="s">
        <v>426</v>
      </c>
      <c r="B43" s="629"/>
      <c r="C43" s="629"/>
      <c r="D43" s="630"/>
      <c r="E43" s="248" t="s">
        <v>445</v>
      </c>
      <c r="F43" s="687" t="s">
        <v>368</v>
      </c>
      <c r="G43" s="688"/>
      <c r="H43" s="104">
        <v>9920000000</v>
      </c>
      <c r="I43" s="104"/>
      <c r="J43" s="87">
        <f t="shared" si="4"/>
        <v>0.7</v>
      </c>
      <c r="K43" s="85">
        <f t="shared" si="4"/>
        <v>0.7</v>
      </c>
      <c r="L43" s="318"/>
    </row>
    <row r="44" spans="1:12" ht="12.75">
      <c r="A44" s="614" t="s">
        <v>427</v>
      </c>
      <c r="B44" s="597"/>
      <c r="C44" s="597"/>
      <c r="D44" s="598"/>
      <c r="E44" s="248" t="s">
        <v>445</v>
      </c>
      <c r="F44" s="687" t="s">
        <v>368</v>
      </c>
      <c r="G44" s="688"/>
      <c r="H44" s="104">
        <v>9920200000</v>
      </c>
      <c r="I44" s="104"/>
      <c r="J44" s="87">
        <f t="shared" si="4"/>
        <v>0.7</v>
      </c>
      <c r="K44" s="85">
        <f t="shared" si="4"/>
        <v>0.7</v>
      </c>
      <c r="L44" s="318"/>
    </row>
    <row r="45" spans="1:12" ht="12.75">
      <c r="A45" s="614" t="s">
        <v>402</v>
      </c>
      <c r="B45" s="597"/>
      <c r="C45" s="597"/>
      <c r="D45" s="598"/>
      <c r="E45" s="248" t="s">
        <v>445</v>
      </c>
      <c r="F45" s="687" t="s">
        <v>368</v>
      </c>
      <c r="G45" s="688"/>
      <c r="H45" s="291" t="s">
        <v>403</v>
      </c>
      <c r="I45" s="291"/>
      <c r="J45" s="87">
        <f t="shared" si="4"/>
        <v>0.7</v>
      </c>
      <c r="K45" s="85">
        <f t="shared" si="4"/>
        <v>0.7</v>
      </c>
      <c r="L45" s="318"/>
    </row>
    <row r="46" spans="1:12" ht="12.75">
      <c r="A46" s="614" t="s">
        <v>135</v>
      </c>
      <c r="B46" s="597"/>
      <c r="C46" s="597"/>
      <c r="D46" s="598"/>
      <c r="E46" s="248" t="s">
        <v>445</v>
      </c>
      <c r="F46" s="687" t="s">
        <v>368</v>
      </c>
      <c r="G46" s="688"/>
      <c r="H46" s="291" t="s">
        <v>403</v>
      </c>
      <c r="I46" s="291" t="s">
        <v>134</v>
      </c>
      <c r="J46" s="87">
        <v>0.7</v>
      </c>
      <c r="K46" s="282">
        <v>0.7</v>
      </c>
      <c r="L46" s="318"/>
    </row>
    <row r="47" spans="1:12" ht="19.5" customHeight="1">
      <c r="A47" s="753" t="s">
        <v>428</v>
      </c>
      <c r="B47" s="754"/>
      <c r="C47" s="754"/>
      <c r="D47" s="755"/>
      <c r="E47" s="248" t="s">
        <v>445</v>
      </c>
      <c r="F47" s="713" t="s">
        <v>104</v>
      </c>
      <c r="G47" s="714"/>
      <c r="H47" s="250">
        <v>9900000000</v>
      </c>
      <c r="I47" s="80"/>
      <c r="J47" s="86">
        <f>J48</f>
        <v>568.6</v>
      </c>
      <c r="K47" s="83">
        <f>K48</f>
        <v>594.7</v>
      </c>
      <c r="L47" s="318"/>
    </row>
    <row r="48" spans="1:12" ht="17.25" customHeight="1">
      <c r="A48" s="350" t="s">
        <v>27</v>
      </c>
      <c r="B48" s="351"/>
      <c r="C48" s="351"/>
      <c r="D48" s="351"/>
      <c r="E48" s="352" t="s">
        <v>445</v>
      </c>
      <c r="F48" s="763" t="s">
        <v>105</v>
      </c>
      <c r="G48" s="764"/>
      <c r="H48" s="353">
        <v>9920000000</v>
      </c>
      <c r="I48" s="354"/>
      <c r="J48" s="359">
        <f>J49</f>
        <v>568.6</v>
      </c>
      <c r="K48" s="355">
        <f>K49</f>
        <v>594.7</v>
      </c>
      <c r="L48" s="318"/>
    </row>
    <row r="49" spans="1:12" ht="27" customHeight="1">
      <c r="A49" s="611" t="s">
        <v>66</v>
      </c>
      <c r="B49" s="612"/>
      <c r="C49" s="612"/>
      <c r="D49" s="613"/>
      <c r="E49" s="248" t="s">
        <v>445</v>
      </c>
      <c r="F49" s="704" t="s">
        <v>105</v>
      </c>
      <c r="G49" s="705"/>
      <c r="H49" s="342" t="s">
        <v>528</v>
      </c>
      <c r="I49" s="67"/>
      <c r="J49" s="87">
        <f>J50+J72</f>
        <v>568.6</v>
      </c>
      <c r="K49" s="85">
        <f>K50+K72</f>
        <v>594.7</v>
      </c>
      <c r="L49" s="318"/>
    </row>
    <row r="50" spans="1:12" ht="51" customHeight="1">
      <c r="A50" s="614" t="s">
        <v>133</v>
      </c>
      <c r="B50" s="597"/>
      <c r="C50" s="597"/>
      <c r="D50" s="598"/>
      <c r="E50" s="336" t="s">
        <v>445</v>
      </c>
      <c r="F50" s="680" t="s">
        <v>105</v>
      </c>
      <c r="G50" s="681"/>
      <c r="H50" s="700" t="s">
        <v>528</v>
      </c>
      <c r="I50" s="104">
        <v>100</v>
      </c>
      <c r="J50" s="87">
        <v>519</v>
      </c>
      <c r="K50" s="282">
        <v>519</v>
      </c>
      <c r="L50" s="318"/>
    </row>
    <row r="51" spans="1:12" ht="12.75" customHeight="1" hidden="1">
      <c r="A51" s="52" t="s">
        <v>67</v>
      </c>
      <c r="B51" s="54"/>
      <c r="C51" s="54"/>
      <c r="D51" s="54"/>
      <c r="E51" s="699" t="s">
        <v>445</v>
      </c>
      <c r="F51" s="80" t="s">
        <v>29</v>
      </c>
      <c r="G51" s="67"/>
      <c r="H51" s="701"/>
      <c r="I51" s="67"/>
      <c r="J51" s="86"/>
      <c r="K51" s="282"/>
      <c r="L51" s="318"/>
    </row>
    <row r="52" spans="1:12" ht="12.75" customHeight="1" hidden="1">
      <c r="A52" s="702" t="s">
        <v>68</v>
      </c>
      <c r="B52" s="702"/>
      <c r="C52" s="702"/>
      <c r="D52" s="702"/>
      <c r="E52" s="699"/>
      <c r="F52" s="67"/>
      <c r="G52" s="67"/>
      <c r="H52" s="97"/>
      <c r="I52" s="67"/>
      <c r="J52" s="87"/>
      <c r="K52" s="282"/>
      <c r="L52" s="318"/>
    </row>
    <row r="53" spans="1:12" ht="12.75" customHeight="1" hidden="1">
      <c r="A53" s="702"/>
      <c r="B53" s="702"/>
      <c r="C53" s="702"/>
      <c r="D53" s="702"/>
      <c r="E53" s="699" t="s">
        <v>445</v>
      </c>
      <c r="F53" s="67"/>
      <c r="G53" s="67"/>
      <c r="H53" s="97"/>
      <c r="I53" s="67"/>
      <c r="J53" s="87"/>
      <c r="K53" s="282"/>
      <c r="L53" s="318"/>
    </row>
    <row r="54" spans="1:12" ht="12.75" customHeight="1" hidden="1">
      <c r="A54" s="702"/>
      <c r="B54" s="702"/>
      <c r="C54" s="702"/>
      <c r="D54" s="702"/>
      <c r="E54" s="699"/>
      <c r="F54" s="67" t="s">
        <v>29</v>
      </c>
      <c r="G54" s="67" t="s">
        <v>69</v>
      </c>
      <c r="H54" s="97"/>
      <c r="I54" s="67"/>
      <c r="J54" s="87"/>
      <c r="K54" s="282"/>
      <c r="L54" s="318"/>
    </row>
    <row r="55" spans="1:12" ht="12.75" customHeight="1" hidden="1">
      <c r="A55" s="54" t="s">
        <v>72</v>
      </c>
      <c r="B55" s="54"/>
      <c r="C55" s="54"/>
      <c r="D55" s="54"/>
      <c r="E55" s="699" t="s">
        <v>445</v>
      </c>
      <c r="F55" s="67" t="s">
        <v>29</v>
      </c>
      <c r="G55" s="67" t="s">
        <v>69</v>
      </c>
      <c r="H55" s="97" t="s">
        <v>70</v>
      </c>
      <c r="I55" s="67"/>
      <c r="J55" s="87"/>
      <c r="K55" s="282"/>
      <c r="L55" s="318"/>
    </row>
    <row r="56" spans="1:12" ht="12.75" customHeight="1" hidden="1">
      <c r="A56" s="702" t="s">
        <v>71</v>
      </c>
      <c r="B56" s="702"/>
      <c r="C56" s="702"/>
      <c r="D56" s="702"/>
      <c r="E56" s="699"/>
      <c r="F56" s="67"/>
      <c r="G56" s="67"/>
      <c r="H56" s="97"/>
      <c r="I56" s="67"/>
      <c r="J56" s="87"/>
      <c r="K56" s="282"/>
      <c r="L56" s="318"/>
    </row>
    <row r="57" spans="1:12" ht="12.75" customHeight="1" hidden="1">
      <c r="A57" s="702"/>
      <c r="B57" s="702"/>
      <c r="C57" s="702"/>
      <c r="D57" s="702"/>
      <c r="E57" s="699" t="s">
        <v>445</v>
      </c>
      <c r="F57" s="67" t="s">
        <v>29</v>
      </c>
      <c r="G57" s="67" t="s">
        <v>69</v>
      </c>
      <c r="H57" s="97" t="s">
        <v>70</v>
      </c>
      <c r="I57" s="67"/>
      <c r="J57" s="87"/>
      <c r="K57" s="282"/>
      <c r="L57" s="318"/>
    </row>
    <row r="58" spans="1:12" ht="0.75" customHeight="1" hidden="1">
      <c r="A58" s="702"/>
      <c r="B58" s="702"/>
      <c r="C58" s="702"/>
      <c r="D58" s="702"/>
      <c r="E58" s="699"/>
      <c r="F58" s="67"/>
      <c r="G58" s="67"/>
      <c r="H58" s="97"/>
      <c r="I58" s="67"/>
      <c r="J58" s="87"/>
      <c r="K58" s="282"/>
      <c r="L58" s="318"/>
    </row>
    <row r="59" spans="1:12" ht="0.75" customHeight="1" hidden="1">
      <c r="A59" s="56"/>
      <c r="B59" s="56"/>
      <c r="C59" s="56"/>
      <c r="D59" s="56"/>
      <c r="E59" s="699" t="s">
        <v>445</v>
      </c>
      <c r="F59" s="67"/>
      <c r="G59" s="67"/>
      <c r="H59" s="97"/>
      <c r="I59" s="67"/>
      <c r="J59" s="87"/>
      <c r="K59" s="282"/>
      <c r="L59" s="318"/>
    </row>
    <row r="60" spans="1:12" ht="1.5" customHeight="1" hidden="1">
      <c r="A60" s="56"/>
      <c r="B60" s="56"/>
      <c r="C60" s="56"/>
      <c r="D60" s="56"/>
      <c r="E60" s="699"/>
      <c r="F60" s="67"/>
      <c r="G60" s="67"/>
      <c r="H60" s="97"/>
      <c r="I60" s="67"/>
      <c r="J60" s="87"/>
      <c r="K60" s="282"/>
      <c r="L60" s="318"/>
    </row>
    <row r="61" spans="1:12" ht="27" customHeight="1" hidden="1">
      <c r="A61" s="56"/>
      <c r="B61" s="56"/>
      <c r="C61" s="56"/>
      <c r="D61" s="56"/>
      <c r="E61" s="699" t="s">
        <v>445</v>
      </c>
      <c r="F61" s="67"/>
      <c r="G61" s="67"/>
      <c r="H61" s="97"/>
      <c r="I61" s="67"/>
      <c r="J61" s="87"/>
      <c r="K61" s="282"/>
      <c r="L61" s="318"/>
    </row>
    <row r="62" spans="1:12" ht="13.5" customHeight="1" hidden="1">
      <c r="A62" s="54" t="s">
        <v>63</v>
      </c>
      <c r="B62" s="56"/>
      <c r="C62" s="56"/>
      <c r="D62" s="56"/>
      <c r="E62" s="699"/>
      <c r="F62" s="67" t="s">
        <v>29</v>
      </c>
      <c r="G62" s="67" t="s">
        <v>69</v>
      </c>
      <c r="H62" s="97" t="s">
        <v>70</v>
      </c>
      <c r="I62" s="67" t="s">
        <v>30</v>
      </c>
      <c r="J62" s="87"/>
      <c r="K62" s="282"/>
      <c r="L62" s="318"/>
    </row>
    <row r="63" spans="1:12" ht="12.75" customHeight="1" hidden="1">
      <c r="A63" s="52" t="s">
        <v>11</v>
      </c>
      <c r="B63" s="52"/>
      <c r="C63" s="52"/>
      <c r="D63" s="52"/>
      <c r="E63" s="699" t="s">
        <v>445</v>
      </c>
      <c r="F63" s="80" t="s">
        <v>20</v>
      </c>
      <c r="G63" s="80"/>
      <c r="H63" s="248"/>
      <c r="I63" s="80"/>
      <c r="J63" s="86"/>
      <c r="K63" s="282"/>
      <c r="L63" s="318"/>
    </row>
    <row r="64" spans="1:12" ht="12.75" customHeight="1" hidden="1">
      <c r="A64" s="52" t="s">
        <v>2</v>
      </c>
      <c r="B64" s="62"/>
      <c r="C64" s="62"/>
      <c r="D64" s="52"/>
      <c r="E64" s="699"/>
      <c r="F64" s="80" t="s">
        <v>20</v>
      </c>
      <c r="G64" s="80" t="s">
        <v>26</v>
      </c>
      <c r="H64" s="248"/>
      <c r="I64" s="80"/>
      <c r="J64" s="86"/>
      <c r="K64" s="282"/>
      <c r="L64" s="318"/>
    </row>
    <row r="65" spans="1:12" ht="12.75" customHeight="1" hidden="1">
      <c r="A65" s="52" t="s">
        <v>13</v>
      </c>
      <c r="B65" s="52"/>
      <c r="C65" s="52"/>
      <c r="D65" s="52"/>
      <c r="E65" s="699" t="s">
        <v>445</v>
      </c>
      <c r="F65" s="80" t="s">
        <v>20</v>
      </c>
      <c r="G65" s="80" t="s">
        <v>26</v>
      </c>
      <c r="H65" s="248" t="s">
        <v>14</v>
      </c>
      <c r="I65" s="80"/>
      <c r="J65" s="86"/>
      <c r="K65" s="282"/>
      <c r="L65" s="318"/>
    </row>
    <row r="66" spans="1:12" ht="12.75" customHeight="1" hidden="1">
      <c r="A66" s="53" t="s">
        <v>52</v>
      </c>
      <c r="B66" s="52"/>
      <c r="C66" s="52"/>
      <c r="D66" s="52"/>
      <c r="E66" s="699"/>
      <c r="F66" s="80" t="s">
        <v>20</v>
      </c>
      <c r="G66" s="80" t="s">
        <v>26</v>
      </c>
      <c r="H66" s="248" t="s">
        <v>53</v>
      </c>
      <c r="I66" s="80"/>
      <c r="J66" s="292"/>
      <c r="K66" s="282"/>
      <c r="L66" s="318"/>
    </row>
    <row r="67" spans="1:12" ht="12.75" customHeight="1" hidden="1">
      <c r="A67" s="54" t="s">
        <v>54</v>
      </c>
      <c r="B67" s="54"/>
      <c r="C67" s="54"/>
      <c r="D67" s="54"/>
      <c r="E67" s="699" t="s">
        <v>445</v>
      </c>
      <c r="F67" s="67"/>
      <c r="G67" s="67"/>
      <c r="H67" s="97"/>
      <c r="I67" s="67"/>
      <c r="J67" s="87"/>
      <c r="K67" s="282"/>
      <c r="L67" s="318"/>
    </row>
    <row r="68" spans="1:12" ht="0.75" customHeight="1" hidden="1">
      <c r="A68" s="54" t="s">
        <v>10</v>
      </c>
      <c r="B68" s="54"/>
      <c r="C68" s="54"/>
      <c r="D68" s="54"/>
      <c r="E68" s="699"/>
      <c r="F68" s="67" t="s">
        <v>20</v>
      </c>
      <c r="G68" s="67" t="s">
        <v>26</v>
      </c>
      <c r="H68" s="97" t="s">
        <v>53</v>
      </c>
      <c r="I68" s="67" t="s">
        <v>30</v>
      </c>
      <c r="J68" s="87"/>
      <c r="K68" s="282"/>
      <c r="L68" s="318"/>
    </row>
    <row r="69" spans="1:12" ht="12.75" customHeight="1" hidden="1">
      <c r="A69" s="52" t="s">
        <v>51</v>
      </c>
      <c r="B69" s="54"/>
      <c r="C69" s="54"/>
      <c r="D69" s="54"/>
      <c r="E69" s="699" t="s">
        <v>445</v>
      </c>
      <c r="F69" s="80" t="s">
        <v>20</v>
      </c>
      <c r="G69" s="80" t="s">
        <v>29</v>
      </c>
      <c r="H69" s="248"/>
      <c r="I69" s="80"/>
      <c r="J69" s="86"/>
      <c r="K69" s="282"/>
      <c r="L69" s="318"/>
    </row>
    <row r="70" spans="1:12" ht="12.75" customHeight="1" hidden="1">
      <c r="A70" s="52" t="s">
        <v>55</v>
      </c>
      <c r="B70" s="54"/>
      <c r="C70" s="54"/>
      <c r="D70" s="54"/>
      <c r="E70" s="699"/>
      <c r="F70" s="80" t="s">
        <v>20</v>
      </c>
      <c r="G70" s="80" t="s">
        <v>29</v>
      </c>
      <c r="H70" s="248" t="s">
        <v>56</v>
      </c>
      <c r="I70" s="80"/>
      <c r="J70" s="86"/>
      <c r="K70" s="282"/>
      <c r="L70" s="318"/>
    </row>
    <row r="71" spans="1:12" ht="12.75" customHeight="1" hidden="1">
      <c r="A71" s="54" t="s">
        <v>63</v>
      </c>
      <c r="B71" s="54"/>
      <c r="C71" s="54"/>
      <c r="D71" s="54"/>
      <c r="E71" s="337" t="s">
        <v>445</v>
      </c>
      <c r="F71" s="67" t="s">
        <v>20</v>
      </c>
      <c r="G71" s="67" t="s">
        <v>29</v>
      </c>
      <c r="H71" s="97" t="s">
        <v>56</v>
      </c>
      <c r="I71" s="67" t="s">
        <v>30</v>
      </c>
      <c r="J71" s="87"/>
      <c r="K71" s="282"/>
      <c r="L71" s="318"/>
    </row>
    <row r="72" spans="1:12" ht="15" customHeight="1">
      <c r="A72" s="614" t="s">
        <v>135</v>
      </c>
      <c r="B72" s="597"/>
      <c r="C72" s="597"/>
      <c r="D72" s="598"/>
      <c r="E72" s="336" t="s">
        <v>445</v>
      </c>
      <c r="F72" s="680" t="s">
        <v>105</v>
      </c>
      <c r="G72" s="681"/>
      <c r="H72" s="342" t="s">
        <v>528</v>
      </c>
      <c r="I72" s="104">
        <v>200</v>
      </c>
      <c r="J72" s="87">
        <v>49.6</v>
      </c>
      <c r="K72" s="282">
        <v>75.7</v>
      </c>
      <c r="L72" s="318"/>
    </row>
    <row r="73" spans="1:12" ht="12.75">
      <c r="A73" s="729" t="s">
        <v>429</v>
      </c>
      <c r="B73" s="730"/>
      <c r="C73" s="730"/>
      <c r="D73" s="731"/>
      <c r="E73" s="338"/>
      <c r="F73" s="713" t="s">
        <v>106</v>
      </c>
      <c r="G73" s="714"/>
      <c r="H73" s="286"/>
      <c r="I73" s="80"/>
      <c r="J73" s="86">
        <f>J74+J81</f>
        <v>2452.1</v>
      </c>
      <c r="K73" s="86">
        <f>K74+K81</f>
        <v>2480.1</v>
      </c>
      <c r="L73" s="318"/>
    </row>
    <row r="74" spans="1:12" ht="12.75">
      <c r="A74" s="55" t="s">
        <v>79</v>
      </c>
      <c r="B74" s="55"/>
      <c r="C74" s="55"/>
      <c r="D74" s="55"/>
      <c r="E74" s="248" t="s">
        <v>445</v>
      </c>
      <c r="F74" s="680" t="s">
        <v>113</v>
      </c>
      <c r="G74" s="681"/>
      <c r="H74" s="97"/>
      <c r="I74" s="67"/>
      <c r="J74" s="86">
        <f aca="true" t="shared" si="5" ref="J74:K76">J75</f>
        <v>64.7</v>
      </c>
      <c r="K74" s="83">
        <f t="shared" si="5"/>
        <v>64.7</v>
      </c>
      <c r="L74" s="318"/>
    </row>
    <row r="75" spans="1:12" ht="27" customHeight="1">
      <c r="A75" s="628" t="s">
        <v>426</v>
      </c>
      <c r="B75" s="629"/>
      <c r="C75" s="629"/>
      <c r="D75" s="630"/>
      <c r="E75" s="248" t="s">
        <v>445</v>
      </c>
      <c r="F75" s="687" t="s">
        <v>113</v>
      </c>
      <c r="G75" s="688"/>
      <c r="H75" s="97" t="s">
        <v>395</v>
      </c>
      <c r="I75" s="67"/>
      <c r="J75" s="87">
        <f t="shared" si="5"/>
        <v>64.7</v>
      </c>
      <c r="K75" s="85">
        <f t="shared" si="5"/>
        <v>64.7</v>
      </c>
      <c r="L75" s="318"/>
    </row>
    <row r="76" spans="1:12" ht="30" customHeight="1">
      <c r="A76" s="450" t="s">
        <v>427</v>
      </c>
      <c r="B76" s="451"/>
      <c r="C76" s="451"/>
      <c r="D76" s="452"/>
      <c r="E76" s="248" t="s">
        <v>445</v>
      </c>
      <c r="F76" s="687" t="s">
        <v>113</v>
      </c>
      <c r="G76" s="688"/>
      <c r="H76" s="97" t="s">
        <v>400</v>
      </c>
      <c r="I76" s="67"/>
      <c r="J76" s="87">
        <f t="shared" si="5"/>
        <v>64.7</v>
      </c>
      <c r="K76" s="85">
        <f t="shared" si="5"/>
        <v>64.7</v>
      </c>
      <c r="L76" s="318"/>
    </row>
    <row r="77" spans="1:12" ht="36" customHeight="1">
      <c r="A77" s="615" t="s">
        <v>150</v>
      </c>
      <c r="B77" s="616"/>
      <c r="C77" s="616"/>
      <c r="D77" s="617"/>
      <c r="E77" s="248" t="s">
        <v>445</v>
      </c>
      <c r="F77" s="708" t="s">
        <v>113</v>
      </c>
      <c r="G77" s="705"/>
      <c r="H77" s="701" t="s">
        <v>401</v>
      </c>
      <c r="I77" s="682"/>
      <c r="J77" s="698">
        <f>J80+J79</f>
        <v>64.7</v>
      </c>
      <c r="K77" s="756">
        <f>K80+K79</f>
        <v>64.7</v>
      </c>
      <c r="L77" s="318"/>
    </row>
    <row r="78" spans="1:13" ht="12.75" customHeight="1" hidden="1">
      <c r="A78" s="361"/>
      <c r="B78" s="362"/>
      <c r="C78" s="362"/>
      <c r="D78" s="363"/>
      <c r="E78" s="699" t="s">
        <v>445</v>
      </c>
      <c r="F78" s="711"/>
      <c r="G78" s="707"/>
      <c r="H78" s="701"/>
      <c r="I78" s="682"/>
      <c r="J78" s="698"/>
      <c r="K78" s="756"/>
      <c r="L78" s="318"/>
      <c r="M78" s="10"/>
    </row>
    <row r="79" spans="1:13" ht="52.5" customHeight="1">
      <c r="A79" s="614" t="s">
        <v>133</v>
      </c>
      <c r="B79" s="597"/>
      <c r="C79" s="597"/>
      <c r="D79" s="598"/>
      <c r="E79" s="699"/>
      <c r="F79" s="687" t="s">
        <v>113</v>
      </c>
      <c r="G79" s="688"/>
      <c r="H79" s="288" t="s">
        <v>401</v>
      </c>
      <c r="I79" s="104">
        <v>100</v>
      </c>
      <c r="J79" s="87">
        <v>61.7</v>
      </c>
      <c r="K79" s="282">
        <v>61.7</v>
      </c>
      <c r="L79" s="318"/>
      <c r="M79" s="10"/>
    </row>
    <row r="80" spans="1:12" ht="24" customHeight="1">
      <c r="A80" s="614" t="s">
        <v>135</v>
      </c>
      <c r="B80" s="597"/>
      <c r="C80" s="597"/>
      <c r="D80" s="598"/>
      <c r="E80" s="248" t="s">
        <v>445</v>
      </c>
      <c r="F80" s="680" t="s">
        <v>113</v>
      </c>
      <c r="G80" s="681"/>
      <c r="H80" s="97" t="s">
        <v>401</v>
      </c>
      <c r="I80" s="104">
        <v>200</v>
      </c>
      <c r="J80" s="87">
        <v>3</v>
      </c>
      <c r="K80" s="282">
        <v>3</v>
      </c>
      <c r="L80" s="318"/>
    </row>
    <row r="81" spans="1:12" ht="12.75" customHeight="1">
      <c r="A81" s="608" t="s">
        <v>415</v>
      </c>
      <c r="B81" s="609"/>
      <c r="C81" s="609"/>
      <c r="D81" s="610"/>
      <c r="E81" s="248" t="s">
        <v>445</v>
      </c>
      <c r="F81" s="657" t="s">
        <v>131</v>
      </c>
      <c r="G81" s="658"/>
      <c r="H81" s="294"/>
      <c r="I81" s="60"/>
      <c r="J81" s="86">
        <f aca="true" t="shared" si="6" ref="J81:K84">J82</f>
        <v>2387.4</v>
      </c>
      <c r="K81" s="83">
        <f t="shared" si="6"/>
        <v>2415.4</v>
      </c>
      <c r="L81" s="318"/>
    </row>
    <row r="82" spans="1:12" ht="12.75" customHeight="1">
      <c r="A82" s="628" t="s">
        <v>409</v>
      </c>
      <c r="B82" s="629"/>
      <c r="C82" s="629"/>
      <c r="D82" s="630"/>
      <c r="E82" s="248" t="s">
        <v>445</v>
      </c>
      <c r="F82" s="687" t="s">
        <v>131</v>
      </c>
      <c r="G82" s="688"/>
      <c r="H82" s="286" t="s">
        <v>410</v>
      </c>
      <c r="I82" s="60"/>
      <c r="J82" s="87">
        <f t="shared" si="6"/>
        <v>2387.4</v>
      </c>
      <c r="K82" s="85">
        <f t="shared" si="6"/>
        <v>2415.4</v>
      </c>
      <c r="L82" s="318"/>
    </row>
    <row r="83" spans="1:12" ht="24.75" customHeight="1">
      <c r="A83" s="628" t="s">
        <v>411</v>
      </c>
      <c r="B83" s="629"/>
      <c r="C83" s="629"/>
      <c r="D83" s="630"/>
      <c r="E83" s="248" t="s">
        <v>445</v>
      </c>
      <c r="F83" s="687" t="s">
        <v>131</v>
      </c>
      <c r="G83" s="688"/>
      <c r="H83" s="286" t="s">
        <v>412</v>
      </c>
      <c r="I83" s="60"/>
      <c r="J83" s="87">
        <f t="shared" si="6"/>
        <v>2387.4</v>
      </c>
      <c r="K83" s="85">
        <f t="shared" si="6"/>
        <v>2415.4</v>
      </c>
      <c r="L83" s="318"/>
    </row>
    <row r="84" spans="1:12" ht="38.25" customHeight="1">
      <c r="A84" s="628" t="s">
        <v>413</v>
      </c>
      <c r="B84" s="629"/>
      <c r="C84" s="629"/>
      <c r="D84" s="630"/>
      <c r="E84" s="248" t="s">
        <v>445</v>
      </c>
      <c r="F84" s="687" t="s">
        <v>131</v>
      </c>
      <c r="G84" s="688"/>
      <c r="H84" s="97" t="s">
        <v>414</v>
      </c>
      <c r="I84" s="97"/>
      <c r="J84" s="87">
        <f t="shared" si="6"/>
        <v>2387.4</v>
      </c>
      <c r="K84" s="85">
        <f t="shared" si="6"/>
        <v>2415.4</v>
      </c>
      <c r="L84" s="318"/>
    </row>
    <row r="85" spans="1:12" ht="28.5" customHeight="1">
      <c r="A85" s="614" t="s">
        <v>135</v>
      </c>
      <c r="B85" s="597"/>
      <c r="C85" s="597"/>
      <c r="D85" s="598"/>
      <c r="E85" s="335" t="s">
        <v>445</v>
      </c>
      <c r="F85" s="687" t="s">
        <v>131</v>
      </c>
      <c r="G85" s="688"/>
      <c r="H85" s="97" t="s">
        <v>414</v>
      </c>
      <c r="I85" s="97" t="s">
        <v>134</v>
      </c>
      <c r="J85" s="87">
        <v>2387.4</v>
      </c>
      <c r="K85" s="282">
        <v>2415.4</v>
      </c>
      <c r="L85" s="318"/>
    </row>
    <row r="86" spans="1:12" ht="24" customHeight="1">
      <c r="A86" s="608" t="s">
        <v>11</v>
      </c>
      <c r="B86" s="609"/>
      <c r="C86" s="609"/>
      <c r="D86" s="610"/>
      <c r="E86" s="335" t="s">
        <v>445</v>
      </c>
      <c r="F86" s="657" t="s">
        <v>110</v>
      </c>
      <c r="G86" s="658"/>
      <c r="H86" s="248"/>
      <c r="I86" s="248"/>
      <c r="J86" s="86">
        <f>J93+J96+J100</f>
        <v>2078</v>
      </c>
      <c r="K86" s="83">
        <f>K93+K96+K100</f>
        <v>2097</v>
      </c>
      <c r="L86" s="318"/>
    </row>
    <row r="87" spans="1:12" ht="15" customHeight="1" hidden="1">
      <c r="A87" s="622" t="s">
        <v>504</v>
      </c>
      <c r="B87" s="623"/>
      <c r="C87" s="623"/>
      <c r="D87" s="624"/>
      <c r="E87" s="248" t="s">
        <v>445</v>
      </c>
      <c r="F87" s="691" t="s">
        <v>475</v>
      </c>
      <c r="G87" s="688"/>
      <c r="H87" s="97" t="s">
        <v>374</v>
      </c>
      <c r="I87" s="97"/>
      <c r="J87" s="86">
        <f>J88</f>
        <v>0</v>
      </c>
      <c r="K87" s="282"/>
      <c r="L87" s="318"/>
    </row>
    <row r="88" spans="1:12" ht="15" customHeight="1" hidden="1">
      <c r="A88" s="605" t="s">
        <v>506</v>
      </c>
      <c r="B88" s="606"/>
      <c r="C88" s="606"/>
      <c r="D88" s="607"/>
      <c r="E88" s="248" t="s">
        <v>445</v>
      </c>
      <c r="F88" s="691" t="s">
        <v>475</v>
      </c>
      <c r="G88" s="688"/>
      <c r="H88" s="97" t="s">
        <v>410</v>
      </c>
      <c r="I88" s="97"/>
      <c r="J88" s="87">
        <f>J89</f>
        <v>0</v>
      </c>
      <c r="K88" s="282"/>
      <c r="L88" s="318"/>
    </row>
    <row r="89" spans="1:12" ht="28.5" customHeight="1" hidden="1">
      <c r="A89" s="605" t="s">
        <v>506</v>
      </c>
      <c r="B89" s="606"/>
      <c r="C89" s="606"/>
      <c r="D89" s="607"/>
      <c r="E89" s="248" t="s">
        <v>445</v>
      </c>
      <c r="F89" s="691" t="s">
        <v>475</v>
      </c>
      <c r="G89" s="688"/>
      <c r="H89" s="342" t="s">
        <v>505</v>
      </c>
      <c r="I89" s="97"/>
      <c r="J89" s="87">
        <v>0</v>
      </c>
      <c r="K89" s="282"/>
      <c r="L89" s="318"/>
    </row>
    <row r="90" spans="1:12" ht="30.75" customHeight="1" hidden="1">
      <c r="A90" s="622" t="s">
        <v>509</v>
      </c>
      <c r="B90" s="623"/>
      <c r="C90" s="623"/>
      <c r="D90" s="624"/>
      <c r="E90" s="248" t="s">
        <v>445</v>
      </c>
      <c r="F90" s="691" t="s">
        <v>111</v>
      </c>
      <c r="G90" s="749"/>
      <c r="H90" s="342" t="s">
        <v>511</v>
      </c>
      <c r="I90" s="97"/>
      <c r="J90" s="87">
        <f>J91</f>
        <v>1278</v>
      </c>
      <c r="K90" s="282"/>
      <c r="L90" s="318"/>
    </row>
    <row r="91" spans="1:12" ht="29.25" customHeight="1" hidden="1">
      <c r="A91" s="605" t="s">
        <v>413</v>
      </c>
      <c r="B91" s="620"/>
      <c r="C91" s="620"/>
      <c r="D91" s="621"/>
      <c r="E91" s="248" t="s">
        <v>445</v>
      </c>
      <c r="F91" s="691" t="s">
        <v>111</v>
      </c>
      <c r="G91" s="749"/>
      <c r="H91" s="342" t="s">
        <v>512</v>
      </c>
      <c r="I91" s="97"/>
      <c r="J91" s="87">
        <f>J92</f>
        <v>1278</v>
      </c>
      <c r="K91" s="282"/>
      <c r="L91" s="318"/>
    </row>
    <row r="92" spans="1:12" ht="24" customHeight="1" hidden="1">
      <c r="A92" s="605" t="s">
        <v>135</v>
      </c>
      <c r="B92" s="620"/>
      <c r="C92" s="620"/>
      <c r="D92" s="621"/>
      <c r="E92" s="248" t="s">
        <v>445</v>
      </c>
      <c r="F92" s="691" t="s">
        <v>111</v>
      </c>
      <c r="G92" s="749"/>
      <c r="H92" s="342" t="s">
        <v>512</v>
      </c>
      <c r="I92" s="97"/>
      <c r="J92" s="87">
        <f>J99</f>
        <v>1278</v>
      </c>
      <c r="K92" s="282"/>
      <c r="L92" s="318"/>
    </row>
    <row r="93" spans="1:12" ht="24" customHeight="1">
      <c r="A93" s="622" t="s">
        <v>504</v>
      </c>
      <c r="B93" s="623"/>
      <c r="C93" s="623"/>
      <c r="D93" s="624"/>
      <c r="E93" s="248" t="s">
        <v>445</v>
      </c>
      <c r="F93" s="691" t="s">
        <v>475</v>
      </c>
      <c r="G93" s="688"/>
      <c r="H93" s="248" t="s">
        <v>374</v>
      </c>
      <c r="I93" s="248"/>
      <c r="J93" s="86">
        <f>J94</f>
        <v>0</v>
      </c>
      <c r="K93" s="83">
        <f>K94</f>
        <v>0</v>
      </c>
      <c r="L93" s="318"/>
    </row>
    <row r="94" spans="1:12" ht="24" customHeight="1">
      <c r="A94" s="605" t="s">
        <v>506</v>
      </c>
      <c r="B94" s="606"/>
      <c r="C94" s="606"/>
      <c r="D94" s="607"/>
      <c r="E94" s="248" t="s">
        <v>445</v>
      </c>
      <c r="F94" s="691" t="s">
        <v>475</v>
      </c>
      <c r="G94" s="688"/>
      <c r="H94" s="97" t="s">
        <v>410</v>
      </c>
      <c r="I94" s="97"/>
      <c r="J94" s="87">
        <f>J95</f>
        <v>0</v>
      </c>
      <c r="K94" s="85">
        <f>K95</f>
        <v>0</v>
      </c>
      <c r="L94" s="318"/>
    </row>
    <row r="95" spans="1:12" ht="24" customHeight="1">
      <c r="A95" s="605" t="s">
        <v>506</v>
      </c>
      <c r="B95" s="606"/>
      <c r="C95" s="606"/>
      <c r="D95" s="607"/>
      <c r="E95" s="248" t="s">
        <v>445</v>
      </c>
      <c r="F95" s="691" t="s">
        <v>475</v>
      </c>
      <c r="G95" s="688"/>
      <c r="H95" s="342" t="s">
        <v>505</v>
      </c>
      <c r="I95" s="97"/>
      <c r="J95" s="87">
        <v>0</v>
      </c>
      <c r="K95" s="282">
        <v>0</v>
      </c>
      <c r="L95" s="318"/>
    </row>
    <row r="96" spans="1:12" ht="24" customHeight="1">
      <c r="A96" s="622" t="s">
        <v>509</v>
      </c>
      <c r="B96" s="623"/>
      <c r="C96" s="623"/>
      <c r="D96" s="624"/>
      <c r="E96" s="248" t="s">
        <v>445</v>
      </c>
      <c r="F96" s="657" t="s">
        <v>111</v>
      </c>
      <c r="G96" s="658"/>
      <c r="H96" s="248" t="s">
        <v>511</v>
      </c>
      <c r="I96" s="97"/>
      <c r="J96" s="86">
        <f aca="true" t="shared" si="7" ref="J96:K98">J97</f>
        <v>1278</v>
      </c>
      <c r="K96" s="83">
        <f t="shared" si="7"/>
        <v>1297</v>
      </c>
      <c r="L96" s="318"/>
    </row>
    <row r="97" spans="1:12" ht="24" customHeight="1">
      <c r="A97" s="605" t="s">
        <v>413</v>
      </c>
      <c r="B97" s="620"/>
      <c r="C97" s="620"/>
      <c r="D97" s="621"/>
      <c r="E97" s="248" t="s">
        <v>445</v>
      </c>
      <c r="F97" s="691" t="s">
        <v>111</v>
      </c>
      <c r="G97" s="749"/>
      <c r="H97" s="342" t="s">
        <v>512</v>
      </c>
      <c r="I97" s="97"/>
      <c r="J97" s="87">
        <f t="shared" si="7"/>
        <v>1278</v>
      </c>
      <c r="K97" s="85">
        <f t="shared" si="7"/>
        <v>1297</v>
      </c>
      <c r="L97" s="318"/>
    </row>
    <row r="98" spans="1:12" ht="24" customHeight="1">
      <c r="A98" s="605" t="s">
        <v>135</v>
      </c>
      <c r="B98" s="620"/>
      <c r="C98" s="620"/>
      <c r="D98" s="621"/>
      <c r="E98" s="248" t="s">
        <v>445</v>
      </c>
      <c r="F98" s="691" t="s">
        <v>111</v>
      </c>
      <c r="G98" s="749"/>
      <c r="H98" s="342" t="s">
        <v>512</v>
      </c>
      <c r="I98" s="97"/>
      <c r="J98" s="87">
        <f t="shared" si="7"/>
        <v>1278</v>
      </c>
      <c r="K98" s="85">
        <f t="shared" si="7"/>
        <v>1297</v>
      </c>
      <c r="L98" s="318"/>
    </row>
    <row r="99" spans="1:12" ht="12.75">
      <c r="A99" s="605" t="s">
        <v>510</v>
      </c>
      <c r="B99" s="620"/>
      <c r="C99" s="620"/>
      <c r="D99" s="621"/>
      <c r="E99" s="248" t="s">
        <v>445</v>
      </c>
      <c r="F99" s="691" t="s">
        <v>111</v>
      </c>
      <c r="G99" s="749"/>
      <c r="H99" s="342" t="s">
        <v>512</v>
      </c>
      <c r="I99" s="342" t="s">
        <v>134</v>
      </c>
      <c r="J99" s="87">
        <v>1278</v>
      </c>
      <c r="K99" s="282">
        <v>1297</v>
      </c>
      <c r="L99" s="318"/>
    </row>
    <row r="100" spans="1:12" ht="12.75">
      <c r="A100" s="622" t="s">
        <v>416</v>
      </c>
      <c r="B100" s="623"/>
      <c r="C100" s="623"/>
      <c r="D100" s="624"/>
      <c r="E100" s="248" t="s">
        <v>445</v>
      </c>
      <c r="F100" s="657" t="s">
        <v>112</v>
      </c>
      <c r="G100" s="658"/>
      <c r="H100" s="248" t="s">
        <v>417</v>
      </c>
      <c r="I100" s="342"/>
      <c r="J100" s="86">
        <f aca="true" t="shared" si="8" ref="J100:K102">J101</f>
        <v>800</v>
      </c>
      <c r="K100" s="83">
        <f t="shared" si="8"/>
        <v>800</v>
      </c>
      <c r="L100" s="318"/>
    </row>
    <row r="101" spans="1:12" ht="12.75">
      <c r="A101" s="628" t="s">
        <v>413</v>
      </c>
      <c r="B101" s="629"/>
      <c r="C101" s="629"/>
      <c r="D101" s="630"/>
      <c r="E101" s="248" t="s">
        <v>445</v>
      </c>
      <c r="F101" s="691" t="s">
        <v>112</v>
      </c>
      <c r="G101" s="749"/>
      <c r="H101" s="342" t="s">
        <v>418</v>
      </c>
      <c r="I101" s="342"/>
      <c r="J101" s="87">
        <f t="shared" si="8"/>
        <v>800</v>
      </c>
      <c r="K101" s="85">
        <f t="shared" si="8"/>
        <v>800</v>
      </c>
      <c r="L101" s="318"/>
    </row>
    <row r="102" spans="1:12" ht="27" customHeight="1">
      <c r="A102" s="614" t="s">
        <v>135</v>
      </c>
      <c r="B102" s="597"/>
      <c r="C102" s="597"/>
      <c r="D102" s="598"/>
      <c r="E102" s="248" t="s">
        <v>445</v>
      </c>
      <c r="F102" s="687" t="s">
        <v>112</v>
      </c>
      <c r="G102" s="688"/>
      <c r="H102" s="97" t="s">
        <v>418</v>
      </c>
      <c r="I102" s="97"/>
      <c r="J102" s="87">
        <f t="shared" si="8"/>
        <v>800</v>
      </c>
      <c r="K102" s="85">
        <f t="shared" si="8"/>
        <v>800</v>
      </c>
      <c r="L102" s="318"/>
    </row>
    <row r="103" spans="1:12" ht="15.75" customHeight="1">
      <c r="A103" s="594" t="s">
        <v>51</v>
      </c>
      <c r="B103" s="597"/>
      <c r="C103" s="597"/>
      <c r="D103" s="598"/>
      <c r="E103" s="248" t="s">
        <v>445</v>
      </c>
      <c r="F103" s="687" t="s">
        <v>112</v>
      </c>
      <c r="G103" s="688"/>
      <c r="H103" s="97" t="s">
        <v>418</v>
      </c>
      <c r="I103" s="97" t="s">
        <v>134</v>
      </c>
      <c r="J103" s="87">
        <v>800</v>
      </c>
      <c r="K103" s="282">
        <v>800</v>
      </c>
      <c r="L103" s="318"/>
    </row>
    <row r="104" spans="1:12" ht="18.75" customHeight="1">
      <c r="A104" s="565" t="s">
        <v>513</v>
      </c>
      <c r="B104" s="566"/>
      <c r="C104" s="566"/>
      <c r="D104" s="567"/>
      <c r="E104" s="336"/>
      <c r="F104" s="713" t="s">
        <v>114</v>
      </c>
      <c r="G104" s="714"/>
      <c r="H104" s="248"/>
      <c r="I104" s="80"/>
      <c r="J104" s="86">
        <f aca="true" t="shared" si="9" ref="J104:K107">J105</f>
        <v>1224</v>
      </c>
      <c r="K104" s="282">
        <f t="shared" si="9"/>
        <v>1224</v>
      </c>
      <c r="L104" s="318"/>
    </row>
    <row r="105" spans="1:12" ht="28.5" customHeight="1">
      <c r="A105" s="615" t="s">
        <v>420</v>
      </c>
      <c r="B105" s="616"/>
      <c r="C105" s="616"/>
      <c r="D105" s="617"/>
      <c r="E105" s="248" t="s">
        <v>445</v>
      </c>
      <c r="F105" s="680" t="s">
        <v>115</v>
      </c>
      <c r="G105" s="681"/>
      <c r="H105" s="67"/>
      <c r="I105" s="67"/>
      <c r="J105" s="87">
        <f t="shared" si="9"/>
        <v>1224</v>
      </c>
      <c r="K105" s="282">
        <f t="shared" si="9"/>
        <v>1224</v>
      </c>
      <c r="L105" s="318"/>
    </row>
    <row r="106" spans="1:12" ht="26.25" customHeight="1">
      <c r="A106" s="594" t="s">
        <v>133</v>
      </c>
      <c r="B106" s="595"/>
      <c r="C106" s="595"/>
      <c r="D106" s="596"/>
      <c r="E106" s="248" t="s">
        <v>445</v>
      </c>
      <c r="F106" s="687" t="s">
        <v>115</v>
      </c>
      <c r="G106" s="688"/>
      <c r="H106" s="288" t="s">
        <v>410</v>
      </c>
      <c r="I106" s="249"/>
      <c r="J106" s="289">
        <f t="shared" si="9"/>
        <v>1224</v>
      </c>
      <c r="K106" s="282">
        <f t="shared" si="9"/>
        <v>1224</v>
      </c>
      <c r="L106" s="318"/>
    </row>
    <row r="107" spans="1:12" ht="14.25" customHeight="1">
      <c r="A107" s="618" t="s">
        <v>3</v>
      </c>
      <c r="B107" s="606"/>
      <c r="C107" s="606"/>
      <c r="D107" s="607"/>
      <c r="E107" s="336" t="s">
        <v>445</v>
      </c>
      <c r="F107" s="708" t="s">
        <v>115</v>
      </c>
      <c r="G107" s="705"/>
      <c r="H107" s="279">
        <v>9930500000</v>
      </c>
      <c r="I107" s="280"/>
      <c r="J107" s="290">
        <f t="shared" si="9"/>
        <v>1224</v>
      </c>
      <c r="K107" s="282">
        <f t="shared" si="9"/>
        <v>1224</v>
      </c>
      <c r="L107" s="318"/>
    </row>
    <row r="108" spans="1:12" ht="12" customHeight="1">
      <c r="A108" s="594" t="s">
        <v>135</v>
      </c>
      <c r="B108" s="595"/>
      <c r="C108" s="595"/>
      <c r="D108" s="596"/>
      <c r="E108" s="248" t="s">
        <v>445</v>
      </c>
      <c r="F108" s="708" t="s">
        <v>115</v>
      </c>
      <c r="G108" s="705"/>
      <c r="H108" s="279">
        <v>9930540590</v>
      </c>
      <c r="I108" s="280"/>
      <c r="J108" s="290">
        <f>J109+J110</f>
        <v>1224</v>
      </c>
      <c r="K108" s="290">
        <f>K109+K110</f>
        <v>1224</v>
      </c>
      <c r="L108" s="318"/>
    </row>
    <row r="109" spans="1:12" ht="15.75" customHeight="1">
      <c r="A109" s="618" t="s">
        <v>3</v>
      </c>
      <c r="B109" s="606"/>
      <c r="C109" s="606"/>
      <c r="D109" s="607"/>
      <c r="E109" s="336" t="s">
        <v>445</v>
      </c>
      <c r="F109" s="680" t="s">
        <v>115</v>
      </c>
      <c r="G109" s="681"/>
      <c r="H109" s="279">
        <v>9930540590</v>
      </c>
      <c r="I109" s="104">
        <v>100</v>
      </c>
      <c r="J109" s="87">
        <v>970</v>
      </c>
      <c r="K109" s="282">
        <v>970</v>
      </c>
      <c r="L109" s="318"/>
    </row>
    <row r="110" spans="1:12" ht="31.5" customHeight="1">
      <c r="A110" s="614" t="s">
        <v>135</v>
      </c>
      <c r="B110" s="597"/>
      <c r="C110" s="597"/>
      <c r="D110" s="598"/>
      <c r="E110" s="248" t="s">
        <v>445</v>
      </c>
      <c r="F110" s="680" t="s">
        <v>115</v>
      </c>
      <c r="G110" s="681"/>
      <c r="H110" s="279">
        <v>9930540590</v>
      </c>
      <c r="I110" s="104">
        <v>200</v>
      </c>
      <c r="J110" s="87">
        <v>254</v>
      </c>
      <c r="K110" s="282">
        <v>254</v>
      </c>
      <c r="L110" s="318"/>
    </row>
    <row r="111" spans="1:12" ht="16.5" customHeight="1">
      <c r="A111" s="608" t="s">
        <v>514</v>
      </c>
      <c r="B111" s="609"/>
      <c r="C111" s="609"/>
      <c r="D111" s="610"/>
      <c r="E111" s="336"/>
      <c r="F111" s="657" t="s">
        <v>480</v>
      </c>
      <c r="G111" s="658"/>
      <c r="H111" s="347">
        <v>9910200000</v>
      </c>
      <c r="I111" s="250"/>
      <c r="J111" s="86">
        <f>J117</f>
        <v>236.7</v>
      </c>
      <c r="K111" s="282">
        <f>K117</f>
        <v>236.7</v>
      </c>
      <c r="L111" s="318"/>
    </row>
    <row r="112" spans="1:12" ht="12.75" customHeight="1" hidden="1">
      <c r="A112" s="619" t="s">
        <v>479</v>
      </c>
      <c r="B112" s="616"/>
      <c r="C112" s="616"/>
      <c r="D112" s="617"/>
      <c r="E112" s="248" t="s">
        <v>445</v>
      </c>
      <c r="F112" s="691" t="s">
        <v>480</v>
      </c>
      <c r="G112" s="688"/>
      <c r="H112" s="342" t="s">
        <v>515</v>
      </c>
      <c r="I112" s="104">
        <v>300</v>
      </c>
      <c r="J112" s="87">
        <v>236.7</v>
      </c>
      <c r="K112" s="282"/>
      <c r="L112" s="318"/>
    </row>
    <row r="113" spans="1:12" ht="12.75" customHeight="1" hidden="1">
      <c r="A113" s="740" t="s">
        <v>517</v>
      </c>
      <c r="B113" s="741"/>
      <c r="C113" s="741"/>
      <c r="D113" s="742"/>
      <c r="E113" s="336" t="s">
        <v>445</v>
      </c>
      <c r="F113" s="657" t="s">
        <v>484</v>
      </c>
      <c r="G113" s="658"/>
      <c r="H113" s="248"/>
      <c r="I113" s="80"/>
      <c r="J113" s="86" t="e">
        <f>J114</f>
        <v>#REF!</v>
      </c>
      <c r="K113" s="282"/>
      <c r="L113" s="318"/>
    </row>
    <row r="114" spans="1:12" ht="12.75" customHeight="1" hidden="1">
      <c r="A114" s="605" t="s">
        <v>519</v>
      </c>
      <c r="B114" s="606"/>
      <c r="C114" s="606"/>
      <c r="D114" s="607"/>
      <c r="E114" s="248" t="s">
        <v>445</v>
      </c>
      <c r="F114" s="691" t="s">
        <v>484</v>
      </c>
      <c r="G114" s="688"/>
      <c r="H114" s="342" t="s">
        <v>529</v>
      </c>
      <c r="I114" s="104"/>
      <c r="J114" s="87" t="e">
        <f>J115</f>
        <v>#REF!</v>
      </c>
      <c r="K114" s="282"/>
      <c r="L114" s="318"/>
    </row>
    <row r="115" spans="1:12" ht="12.75" customHeight="1" hidden="1">
      <c r="A115" s="615" t="s">
        <v>420</v>
      </c>
      <c r="B115" s="616"/>
      <c r="C115" s="616"/>
      <c r="D115" s="617"/>
      <c r="E115" s="248" t="s">
        <v>445</v>
      </c>
      <c r="F115" s="691" t="s">
        <v>484</v>
      </c>
      <c r="G115" s="688"/>
      <c r="H115" s="342" t="s">
        <v>520</v>
      </c>
      <c r="I115" s="104"/>
      <c r="J115" s="87" t="e">
        <f>J116</f>
        <v>#REF!</v>
      </c>
      <c r="K115" s="282"/>
      <c r="L115" s="318"/>
    </row>
    <row r="116" spans="1:12" ht="12.75" customHeight="1" hidden="1">
      <c r="A116" s="594" t="s">
        <v>135</v>
      </c>
      <c r="B116" s="595"/>
      <c r="C116" s="595"/>
      <c r="D116" s="596"/>
      <c r="E116" s="248" t="s">
        <v>445</v>
      </c>
      <c r="F116" s="691" t="s">
        <v>484</v>
      </c>
      <c r="G116" s="688"/>
      <c r="H116" s="342" t="s">
        <v>520</v>
      </c>
      <c r="I116" s="104"/>
      <c r="J116" s="87" t="e">
        <f>#REF!</f>
        <v>#REF!</v>
      </c>
      <c r="K116" s="282"/>
      <c r="L116" s="318"/>
    </row>
    <row r="117" spans="1:12" ht="12.75" customHeight="1">
      <c r="A117" s="619" t="s">
        <v>479</v>
      </c>
      <c r="B117" s="616"/>
      <c r="C117" s="616"/>
      <c r="D117" s="617"/>
      <c r="E117" s="248" t="s">
        <v>445</v>
      </c>
      <c r="F117" s="691" t="s">
        <v>480</v>
      </c>
      <c r="G117" s="749"/>
      <c r="H117" s="342" t="s">
        <v>515</v>
      </c>
      <c r="I117" s="104">
        <v>300</v>
      </c>
      <c r="J117" s="87">
        <v>236.7</v>
      </c>
      <c r="K117" s="282">
        <v>236.7</v>
      </c>
      <c r="L117" s="318"/>
    </row>
    <row r="118" spans="1:12" ht="12.75" customHeight="1">
      <c r="A118" s="608" t="s">
        <v>517</v>
      </c>
      <c r="B118" s="609"/>
      <c r="C118" s="609"/>
      <c r="D118" s="610"/>
      <c r="E118" s="248" t="s">
        <v>445</v>
      </c>
      <c r="F118" s="691" t="s">
        <v>484</v>
      </c>
      <c r="G118" s="749"/>
      <c r="H118" s="342"/>
      <c r="I118" s="104"/>
      <c r="J118" s="86">
        <f aca="true" t="shared" si="10" ref="J118:K121">J119</f>
        <v>82.2</v>
      </c>
      <c r="K118" s="319">
        <f t="shared" si="10"/>
        <v>83.1</v>
      </c>
      <c r="L118" s="318"/>
    </row>
    <row r="119" spans="1:12" ht="12" customHeight="1">
      <c r="A119" s="563" t="s">
        <v>519</v>
      </c>
      <c r="B119" s="558"/>
      <c r="C119" s="558"/>
      <c r="D119" s="559"/>
      <c r="E119" s="342" t="s">
        <v>445</v>
      </c>
      <c r="F119" s="691" t="s">
        <v>484</v>
      </c>
      <c r="G119" s="688"/>
      <c r="H119" s="104">
        <v>9930700000</v>
      </c>
      <c r="I119" s="67"/>
      <c r="J119" s="87">
        <f t="shared" si="10"/>
        <v>82.2</v>
      </c>
      <c r="K119" s="282">
        <f t="shared" si="10"/>
        <v>83.1</v>
      </c>
      <c r="L119" s="318"/>
    </row>
    <row r="120" spans="1:12" ht="27.75" customHeight="1">
      <c r="A120" s="760" t="s">
        <v>420</v>
      </c>
      <c r="B120" s="761"/>
      <c r="C120" s="761"/>
      <c r="D120" s="762"/>
      <c r="E120" s="342" t="s">
        <v>445</v>
      </c>
      <c r="F120" s="691" t="s">
        <v>484</v>
      </c>
      <c r="G120" s="688"/>
      <c r="H120" s="104">
        <v>9930749999</v>
      </c>
      <c r="I120" s="82"/>
      <c r="J120" s="358">
        <f t="shared" si="10"/>
        <v>82.2</v>
      </c>
      <c r="K120" s="282">
        <f t="shared" si="10"/>
        <v>83.1</v>
      </c>
      <c r="L120" s="318"/>
    </row>
    <row r="121" spans="1:12" ht="25.5" customHeight="1">
      <c r="A121" s="760" t="s">
        <v>135</v>
      </c>
      <c r="B121" s="761"/>
      <c r="C121" s="761"/>
      <c r="D121" s="762"/>
      <c r="E121" s="342" t="s">
        <v>445</v>
      </c>
      <c r="F121" s="691" t="s">
        <v>484</v>
      </c>
      <c r="G121" s="688"/>
      <c r="H121" s="104">
        <v>9930749999</v>
      </c>
      <c r="I121" s="67"/>
      <c r="J121" s="87">
        <f t="shared" si="10"/>
        <v>82.2</v>
      </c>
      <c r="K121" s="282">
        <f t="shared" si="10"/>
        <v>83.1</v>
      </c>
      <c r="L121" s="318"/>
    </row>
    <row r="122" spans="1:12" ht="14.25" customHeight="1">
      <c r="A122" s="563" t="s">
        <v>521</v>
      </c>
      <c r="B122" s="558"/>
      <c r="C122" s="558"/>
      <c r="D122" s="559"/>
      <c r="E122" s="342" t="s">
        <v>445</v>
      </c>
      <c r="F122" s="691" t="s">
        <v>484</v>
      </c>
      <c r="G122" s="688"/>
      <c r="H122" s="104">
        <v>9930749999</v>
      </c>
      <c r="I122" s="104">
        <v>200</v>
      </c>
      <c r="J122" s="87">
        <v>82.2</v>
      </c>
      <c r="K122" s="282">
        <v>83.1</v>
      </c>
      <c r="L122" s="318"/>
    </row>
    <row r="123" spans="1:12" ht="24.75" customHeight="1">
      <c r="A123" s="750" t="s">
        <v>40</v>
      </c>
      <c r="B123" s="751"/>
      <c r="C123" s="751"/>
      <c r="D123" s="752"/>
      <c r="E123" s="248" t="s">
        <v>530</v>
      </c>
      <c r="F123" s="689"/>
      <c r="G123" s="690"/>
      <c r="H123" s="80"/>
      <c r="I123" s="80"/>
      <c r="J123" s="86">
        <f>J124</f>
        <v>1233.1000000000001</v>
      </c>
      <c r="K123" s="319">
        <f>K124</f>
        <v>1232.2</v>
      </c>
      <c r="L123" s="318"/>
    </row>
    <row r="124" spans="1:12" ht="27.75" customHeight="1">
      <c r="A124" s="746" t="s">
        <v>87</v>
      </c>
      <c r="B124" s="747"/>
      <c r="C124" s="747"/>
      <c r="D124" s="748"/>
      <c r="E124" s="335" t="s">
        <v>530</v>
      </c>
      <c r="F124" s="689" t="s">
        <v>100</v>
      </c>
      <c r="G124" s="690"/>
      <c r="H124" s="67"/>
      <c r="I124" s="67"/>
      <c r="J124" s="86">
        <f>J126+J133+K139</f>
        <v>1233.1000000000001</v>
      </c>
      <c r="K124" s="86">
        <f>K126+K133+K139</f>
        <v>1232.2</v>
      </c>
      <c r="L124" s="318"/>
    </row>
    <row r="125" spans="1:12" ht="27.75" customHeight="1">
      <c r="A125" s="55" t="s">
        <v>373</v>
      </c>
      <c r="B125" s="251"/>
      <c r="C125" s="251"/>
      <c r="D125" s="252"/>
      <c r="E125" s="248" t="s">
        <v>530</v>
      </c>
      <c r="F125" s="687" t="s">
        <v>100</v>
      </c>
      <c r="G125" s="688"/>
      <c r="H125" s="97" t="s">
        <v>374</v>
      </c>
      <c r="I125" s="67"/>
      <c r="J125" s="87">
        <f>J126+J133+J139</f>
        <v>1233.1000000000001</v>
      </c>
      <c r="K125" s="85">
        <f>K126+K133+K139</f>
        <v>1232.2</v>
      </c>
      <c r="L125" s="318"/>
    </row>
    <row r="126" spans="1:12" ht="52.5" customHeight="1">
      <c r="A126" s="450" t="s">
        <v>375</v>
      </c>
      <c r="B126" s="451"/>
      <c r="C126" s="451"/>
      <c r="D126" s="452"/>
      <c r="E126" s="335" t="s">
        <v>530</v>
      </c>
      <c r="F126" s="687" t="s">
        <v>100</v>
      </c>
      <c r="G126" s="688"/>
      <c r="H126" s="97" t="s">
        <v>376</v>
      </c>
      <c r="I126" s="67"/>
      <c r="J126" s="87">
        <f>J127</f>
        <v>1149.2</v>
      </c>
      <c r="K126" s="85">
        <f>K127</f>
        <v>1149.2</v>
      </c>
      <c r="L126" s="318"/>
    </row>
    <row r="127" spans="1:12" ht="24.75" customHeight="1">
      <c r="A127" s="614" t="s">
        <v>388</v>
      </c>
      <c r="B127" s="597"/>
      <c r="C127" s="597"/>
      <c r="D127" s="598"/>
      <c r="E127" s="335" t="s">
        <v>530</v>
      </c>
      <c r="F127" s="680" t="s">
        <v>100</v>
      </c>
      <c r="G127" s="681"/>
      <c r="H127" s="104">
        <v>9910400000</v>
      </c>
      <c r="I127" s="67"/>
      <c r="J127" s="87">
        <f>J128+J130</f>
        <v>1149.2</v>
      </c>
      <c r="K127" s="85">
        <f>K128+K130</f>
        <v>1149.2</v>
      </c>
      <c r="L127" s="318"/>
    </row>
    <row r="128" spans="1:12" ht="29.25" customHeight="1">
      <c r="A128" s="614" t="s">
        <v>423</v>
      </c>
      <c r="B128" s="597"/>
      <c r="C128" s="597"/>
      <c r="D128" s="598"/>
      <c r="E128" s="248" t="s">
        <v>530</v>
      </c>
      <c r="F128" s="680" t="s">
        <v>100</v>
      </c>
      <c r="G128" s="681"/>
      <c r="H128" s="104">
        <v>9910440110</v>
      </c>
      <c r="I128" s="67"/>
      <c r="J128" s="87">
        <f>J129</f>
        <v>1149.2</v>
      </c>
      <c r="K128" s="85">
        <f>K129</f>
        <v>1149.2</v>
      </c>
      <c r="L128" s="318"/>
    </row>
    <row r="129" spans="1:12" ht="25.5" customHeight="1">
      <c r="A129" s="614" t="s">
        <v>133</v>
      </c>
      <c r="B129" s="597"/>
      <c r="C129" s="597"/>
      <c r="D129" s="598"/>
      <c r="E129" s="248" t="s">
        <v>530</v>
      </c>
      <c r="F129" s="680" t="s">
        <v>100</v>
      </c>
      <c r="G129" s="681"/>
      <c r="H129" s="104">
        <v>9910440110</v>
      </c>
      <c r="I129" s="104">
        <v>100</v>
      </c>
      <c r="J129" s="87">
        <v>1149.2</v>
      </c>
      <c r="K129" s="282">
        <v>1149.2</v>
      </c>
      <c r="L129" s="318"/>
    </row>
    <row r="130" spans="1:12" ht="18.75" customHeight="1">
      <c r="A130" s="614" t="s">
        <v>384</v>
      </c>
      <c r="B130" s="597"/>
      <c r="C130" s="597"/>
      <c r="D130" s="598"/>
      <c r="E130" s="248" t="s">
        <v>530</v>
      </c>
      <c r="F130" s="680" t="s">
        <v>100</v>
      </c>
      <c r="G130" s="681"/>
      <c r="H130" s="104">
        <v>9910440190</v>
      </c>
      <c r="I130" s="279"/>
      <c r="J130" s="87">
        <f>J131+J132</f>
        <v>0</v>
      </c>
      <c r="K130" s="282">
        <f>K131</f>
        <v>0</v>
      </c>
      <c r="L130" s="318"/>
    </row>
    <row r="131" spans="1:12" ht="15.75" customHeight="1">
      <c r="A131" s="614" t="s">
        <v>135</v>
      </c>
      <c r="B131" s="597"/>
      <c r="C131" s="597"/>
      <c r="D131" s="598"/>
      <c r="E131" s="248" t="s">
        <v>530</v>
      </c>
      <c r="F131" s="680" t="s">
        <v>100</v>
      </c>
      <c r="G131" s="681"/>
      <c r="H131" s="104">
        <v>9910440190</v>
      </c>
      <c r="I131" s="279">
        <v>200</v>
      </c>
      <c r="J131" s="87">
        <v>0</v>
      </c>
      <c r="K131" s="282">
        <f>K132</f>
        <v>0</v>
      </c>
      <c r="L131" s="318"/>
    </row>
    <row r="132" spans="1:12" ht="19.5" customHeight="1">
      <c r="A132" s="614" t="s">
        <v>137</v>
      </c>
      <c r="B132" s="597"/>
      <c r="C132" s="597"/>
      <c r="D132" s="598"/>
      <c r="E132" s="248" t="s">
        <v>530</v>
      </c>
      <c r="F132" s="680" t="s">
        <v>100</v>
      </c>
      <c r="G132" s="681"/>
      <c r="H132" s="104">
        <v>9910440190</v>
      </c>
      <c r="I132" s="279">
        <v>800</v>
      </c>
      <c r="J132" s="87">
        <v>0</v>
      </c>
      <c r="K132" s="282">
        <v>0</v>
      </c>
      <c r="L132" s="318"/>
    </row>
    <row r="133" spans="1:12" ht="24.75" customHeight="1">
      <c r="A133" s="684" t="s">
        <v>430</v>
      </c>
      <c r="B133" s="685"/>
      <c r="C133" s="685"/>
      <c r="D133" s="686"/>
      <c r="E133" s="248" t="s">
        <v>530</v>
      </c>
      <c r="F133" s="657" t="s">
        <v>146</v>
      </c>
      <c r="G133" s="658"/>
      <c r="H133" s="297"/>
      <c r="I133" s="108"/>
      <c r="J133" s="86">
        <f>J136</f>
        <v>0.9</v>
      </c>
      <c r="K133" s="319">
        <f>K134</f>
        <v>0</v>
      </c>
      <c r="L133" s="318"/>
    </row>
    <row r="134" spans="1:12" ht="17.25" customHeight="1">
      <c r="A134" s="55" t="s">
        <v>373</v>
      </c>
      <c r="B134" s="295"/>
      <c r="C134" s="295"/>
      <c r="D134" s="296"/>
      <c r="E134" s="248" t="s">
        <v>530</v>
      </c>
      <c r="F134" s="687" t="s">
        <v>146</v>
      </c>
      <c r="G134" s="688"/>
      <c r="H134" s="97" t="s">
        <v>374</v>
      </c>
      <c r="I134" s="103"/>
      <c r="J134" s="87">
        <f>J135</f>
        <v>0.9</v>
      </c>
      <c r="K134" s="282">
        <f>K135</f>
        <v>0</v>
      </c>
      <c r="L134" s="318"/>
    </row>
    <row r="135" spans="1:12" ht="17.25" customHeight="1">
      <c r="A135" s="450" t="s">
        <v>375</v>
      </c>
      <c r="B135" s="451"/>
      <c r="C135" s="451"/>
      <c r="D135" s="452"/>
      <c r="E135" s="248" t="s">
        <v>530</v>
      </c>
      <c r="F135" s="687" t="s">
        <v>146</v>
      </c>
      <c r="G135" s="688"/>
      <c r="H135" s="97" t="s">
        <v>376</v>
      </c>
      <c r="I135" s="108"/>
      <c r="J135" s="87">
        <f>J136</f>
        <v>0.9</v>
      </c>
      <c r="K135" s="282">
        <f>K136</f>
        <v>0</v>
      </c>
      <c r="L135" s="318"/>
    </row>
    <row r="136" spans="1:12" ht="26.25" customHeight="1">
      <c r="A136" s="614" t="s">
        <v>388</v>
      </c>
      <c r="B136" s="597"/>
      <c r="C136" s="597"/>
      <c r="D136" s="598"/>
      <c r="E136" s="335" t="s">
        <v>530</v>
      </c>
      <c r="F136" s="687" t="s">
        <v>149</v>
      </c>
      <c r="G136" s="688"/>
      <c r="H136" s="104">
        <v>9910400000</v>
      </c>
      <c r="I136" s="288"/>
      <c r="J136" s="87">
        <f>J137</f>
        <v>0.9</v>
      </c>
      <c r="K136" s="282">
        <f>K137</f>
        <v>0</v>
      </c>
      <c r="L136" s="318"/>
    </row>
    <row r="137" spans="1:12" ht="18.75" customHeight="1">
      <c r="A137" s="614" t="s">
        <v>392</v>
      </c>
      <c r="B137" s="597"/>
      <c r="C137" s="597"/>
      <c r="D137" s="598"/>
      <c r="E137" s="335" t="s">
        <v>530</v>
      </c>
      <c r="F137" s="687" t="s">
        <v>149</v>
      </c>
      <c r="G137" s="688"/>
      <c r="H137" s="104">
        <v>9910440220</v>
      </c>
      <c r="I137" s="288"/>
      <c r="J137" s="87">
        <f>J138</f>
        <v>0.9</v>
      </c>
      <c r="K137" s="282">
        <f>K138</f>
        <v>0</v>
      </c>
      <c r="L137" s="318"/>
    </row>
    <row r="138" spans="1:12" ht="18.75" customHeight="1">
      <c r="A138" s="614" t="s">
        <v>145</v>
      </c>
      <c r="B138" s="597"/>
      <c r="C138" s="597"/>
      <c r="D138" s="598"/>
      <c r="E138" s="248" t="s">
        <v>530</v>
      </c>
      <c r="F138" s="687" t="s">
        <v>149</v>
      </c>
      <c r="G138" s="688"/>
      <c r="H138" s="104">
        <v>9910440220</v>
      </c>
      <c r="I138" s="288" t="s">
        <v>151</v>
      </c>
      <c r="J138" s="87">
        <v>0.9</v>
      </c>
      <c r="K138" s="282">
        <v>0</v>
      </c>
      <c r="L138" s="318"/>
    </row>
    <row r="139" spans="1:12" ht="27" customHeight="1">
      <c r="A139" s="684" t="s">
        <v>431</v>
      </c>
      <c r="B139" s="685"/>
      <c r="C139" s="685"/>
      <c r="D139" s="686"/>
      <c r="E139" s="248" t="s">
        <v>530</v>
      </c>
      <c r="F139" s="676" t="s">
        <v>116</v>
      </c>
      <c r="G139" s="676"/>
      <c r="H139" s="250"/>
      <c r="I139" s="80"/>
      <c r="J139" s="86">
        <f>J140</f>
        <v>83</v>
      </c>
      <c r="K139" s="319">
        <f>K140</f>
        <v>83</v>
      </c>
      <c r="L139" s="318"/>
    </row>
    <row r="140" spans="1:12" ht="18.75" customHeight="1">
      <c r="A140" s="636" t="s">
        <v>97</v>
      </c>
      <c r="B140" s="637"/>
      <c r="C140" s="637"/>
      <c r="D140" s="638"/>
      <c r="E140" s="248" t="s">
        <v>530</v>
      </c>
      <c r="F140" s="682" t="s">
        <v>117</v>
      </c>
      <c r="G140" s="682"/>
      <c r="H140" s="298"/>
      <c r="I140" s="82"/>
      <c r="J140" s="87">
        <f>J143</f>
        <v>83</v>
      </c>
      <c r="K140" s="282">
        <f>K141</f>
        <v>83</v>
      </c>
      <c r="L140" s="318"/>
    </row>
    <row r="141" spans="1:12" ht="16.5" customHeight="1">
      <c r="A141" s="55" t="s">
        <v>373</v>
      </c>
      <c r="B141" s="258"/>
      <c r="C141" s="258"/>
      <c r="D141" s="259"/>
      <c r="E141" s="248" t="s">
        <v>530</v>
      </c>
      <c r="F141" s="687" t="s">
        <v>117</v>
      </c>
      <c r="G141" s="688"/>
      <c r="H141" s="97" t="s">
        <v>374</v>
      </c>
      <c r="I141" s="82"/>
      <c r="J141" s="87">
        <f>J142</f>
        <v>83</v>
      </c>
      <c r="K141" s="282">
        <f>K142</f>
        <v>83</v>
      </c>
      <c r="L141" s="318"/>
    </row>
    <row r="142" spans="1:12" ht="12.75">
      <c r="A142" s="628" t="s">
        <v>426</v>
      </c>
      <c r="B142" s="629"/>
      <c r="C142" s="629"/>
      <c r="D142" s="630"/>
      <c r="E142" s="335" t="s">
        <v>530</v>
      </c>
      <c r="F142" s="687" t="s">
        <v>117</v>
      </c>
      <c r="G142" s="688"/>
      <c r="H142" s="97" t="s">
        <v>395</v>
      </c>
      <c r="I142" s="82"/>
      <c r="J142" s="87">
        <f>J143</f>
        <v>83</v>
      </c>
      <c r="K142" s="282">
        <f>K143</f>
        <v>83</v>
      </c>
      <c r="L142" s="318"/>
    </row>
    <row r="143" spans="1:12" ht="12.75">
      <c r="A143" s="614" t="s">
        <v>405</v>
      </c>
      <c r="B143" s="597"/>
      <c r="C143" s="597"/>
      <c r="D143" s="598"/>
      <c r="E143" s="248" t="s">
        <v>530</v>
      </c>
      <c r="F143" s="680" t="s">
        <v>117</v>
      </c>
      <c r="G143" s="681"/>
      <c r="H143" s="104">
        <v>9920300000</v>
      </c>
      <c r="I143" s="82"/>
      <c r="J143" s="87">
        <f>J144</f>
        <v>83</v>
      </c>
      <c r="K143" s="282">
        <f>K144</f>
        <v>83</v>
      </c>
      <c r="L143" s="318"/>
    </row>
    <row r="144" spans="1:12" ht="12.75" customHeight="1">
      <c r="A144" s="614" t="s">
        <v>407</v>
      </c>
      <c r="B144" s="597"/>
      <c r="C144" s="597"/>
      <c r="D144" s="598"/>
      <c r="E144" s="248" t="s">
        <v>530</v>
      </c>
      <c r="F144" s="682" t="s">
        <v>117</v>
      </c>
      <c r="G144" s="682"/>
      <c r="H144" s="97" t="s">
        <v>408</v>
      </c>
      <c r="I144" s="104"/>
      <c r="J144" s="87">
        <f>J145</f>
        <v>83</v>
      </c>
      <c r="K144" s="107">
        <f>K145</f>
        <v>83</v>
      </c>
      <c r="L144" s="92"/>
    </row>
    <row r="145" spans="1:12" ht="12.75">
      <c r="A145" s="631" t="s">
        <v>138</v>
      </c>
      <c r="B145" s="631"/>
      <c r="C145" s="631"/>
      <c r="D145" s="631"/>
      <c r="E145" s="248" t="s">
        <v>530</v>
      </c>
      <c r="F145" s="683">
        <v>1403</v>
      </c>
      <c r="G145" s="683"/>
      <c r="H145" s="104">
        <v>9920341040</v>
      </c>
      <c r="I145" s="104">
        <v>500</v>
      </c>
      <c r="J145" s="87">
        <v>83</v>
      </c>
      <c r="K145" s="107">
        <v>83</v>
      </c>
      <c r="L145" s="92"/>
    </row>
    <row r="146" spans="1:12" ht="12.75">
      <c r="A146" s="675" t="s">
        <v>89</v>
      </c>
      <c r="B146" s="675"/>
      <c r="C146" s="675"/>
      <c r="D146" s="675"/>
      <c r="E146" s="57"/>
      <c r="F146" s="676"/>
      <c r="G146" s="676"/>
      <c r="H146" s="248"/>
      <c r="I146" s="80"/>
      <c r="J146" s="330">
        <v>15289.3</v>
      </c>
      <c r="K146" s="364">
        <v>15570.5</v>
      </c>
      <c r="L146" s="92"/>
    </row>
    <row r="147" spans="1:12" ht="12.75" customHeight="1">
      <c r="A147" s="30"/>
      <c r="B147" s="30"/>
      <c r="C147" s="30"/>
      <c r="K147" s="51"/>
      <c r="L147" s="92"/>
    </row>
    <row r="148" spans="1:12" ht="12.75">
      <c r="A148" s="30"/>
      <c r="B148" s="30"/>
      <c r="C148" s="33"/>
      <c r="H148" s="17"/>
      <c r="I148" s="17"/>
      <c r="J148" s="17"/>
      <c r="K148" s="17"/>
      <c r="L148" s="92"/>
    </row>
    <row r="149" spans="1:12" ht="12.75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92"/>
    </row>
    <row r="150" spans="1:12" ht="12.75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92"/>
    </row>
    <row r="151" spans="1:12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92"/>
    </row>
    <row r="152" spans="1:12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92"/>
    </row>
    <row r="153" spans="1:12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92"/>
    </row>
    <row r="154" spans="1:12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92"/>
    </row>
    <row r="155" spans="1:12" ht="12.75">
      <c r="A155" s="79"/>
      <c r="B155" s="79"/>
      <c r="C155" s="79"/>
      <c r="D155" s="79"/>
      <c r="E155" s="65"/>
      <c r="F155" s="98"/>
      <c r="G155" s="98"/>
      <c r="H155" s="99"/>
      <c r="I155" s="98"/>
      <c r="J155" s="92"/>
      <c r="K155" s="92"/>
      <c r="L155" s="92"/>
    </row>
    <row r="156" spans="1:12" ht="12.75">
      <c r="A156" s="79"/>
      <c r="B156" s="79"/>
      <c r="C156" s="79"/>
      <c r="D156" s="79"/>
      <c r="E156" s="65"/>
      <c r="F156" s="98"/>
      <c r="G156" s="98"/>
      <c r="H156" s="99"/>
      <c r="I156" s="98"/>
      <c r="J156" s="92"/>
      <c r="K156" s="92"/>
      <c r="L156" s="92"/>
    </row>
    <row r="157" spans="1:12" ht="12.75">
      <c r="A157" s="79"/>
      <c r="B157" s="79"/>
      <c r="C157" s="79"/>
      <c r="D157" s="79"/>
      <c r="E157" s="65"/>
      <c r="F157" s="98"/>
      <c r="G157" s="98"/>
      <c r="H157" s="99"/>
      <c r="I157" s="98"/>
      <c r="J157" s="92"/>
      <c r="K157" s="92"/>
      <c r="L157" s="92"/>
    </row>
    <row r="158" spans="1:12" ht="12.75" customHeight="1">
      <c r="A158" s="79"/>
      <c r="B158" s="79"/>
      <c r="C158" s="79"/>
      <c r="D158" s="79"/>
      <c r="E158" s="65"/>
      <c r="F158" s="98"/>
      <c r="G158" s="98"/>
      <c r="H158" s="99"/>
      <c r="I158" s="98"/>
      <c r="J158" s="92"/>
      <c r="K158" s="92"/>
      <c r="L158" s="92"/>
    </row>
    <row r="159" spans="1:12" ht="12.75">
      <c r="A159" s="79"/>
      <c r="B159" s="79"/>
      <c r="C159" s="79"/>
      <c r="D159" s="79"/>
      <c r="E159" s="65"/>
      <c r="F159" s="98"/>
      <c r="G159" s="98"/>
      <c r="H159" s="99"/>
      <c r="I159" s="98"/>
      <c r="J159" s="92"/>
      <c r="K159" s="92"/>
      <c r="L159" s="92"/>
    </row>
    <row r="160" spans="1:12" ht="12.75">
      <c r="A160" s="79"/>
      <c r="B160" s="79"/>
      <c r="C160" s="79"/>
      <c r="D160" s="79"/>
      <c r="E160" s="65"/>
      <c r="F160" s="98"/>
      <c r="G160" s="98"/>
      <c r="H160" s="99"/>
      <c r="I160" s="98"/>
      <c r="J160" s="92"/>
      <c r="K160" s="92"/>
      <c r="L160" s="92"/>
    </row>
    <row r="161" spans="1:12" ht="12.75" customHeight="1">
      <c r="A161" s="79"/>
      <c r="B161" s="79"/>
      <c r="C161" s="79"/>
      <c r="D161" s="79"/>
      <c r="E161" s="65"/>
      <c r="F161" s="98"/>
      <c r="G161" s="98"/>
      <c r="H161" s="99"/>
      <c r="I161" s="98"/>
      <c r="J161" s="92"/>
      <c r="K161" s="92"/>
      <c r="L161" s="92"/>
    </row>
    <row r="162" spans="1:12" ht="12.75" customHeight="1">
      <c r="A162" s="79"/>
      <c r="B162" s="79"/>
      <c r="C162" s="79"/>
      <c r="D162" s="79"/>
      <c r="E162" s="65"/>
      <c r="F162" s="98"/>
      <c r="G162" s="98"/>
      <c r="H162" s="99"/>
      <c r="I162" s="98"/>
      <c r="J162" s="92"/>
      <c r="K162" s="92"/>
      <c r="L162" s="92"/>
    </row>
    <row r="163" spans="1:12" ht="12.75" customHeight="1">
      <c r="A163" s="79"/>
      <c r="B163" s="79"/>
      <c r="C163" s="79"/>
      <c r="D163" s="79"/>
      <c r="E163" s="65"/>
      <c r="F163" s="98"/>
      <c r="G163" s="98"/>
      <c r="H163" s="99"/>
      <c r="I163" s="98"/>
      <c r="J163" s="92"/>
      <c r="K163" s="92"/>
      <c r="L163" s="92"/>
    </row>
    <row r="164" spans="1:12" ht="12.75">
      <c r="A164" s="79"/>
      <c r="B164" s="79"/>
      <c r="C164" s="79"/>
      <c r="D164" s="79"/>
      <c r="E164" s="65"/>
      <c r="F164" s="98"/>
      <c r="G164" s="98"/>
      <c r="H164" s="99"/>
      <c r="I164" s="98"/>
      <c r="J164" s="92"/>
      <c r="K164" s="92"/>
      <c r="L164" s="92"/>
    </row>
    <row r="165" spans="1:12" ht="12.75">
      <c r="A165" s="79"/>
      <c r="B165" s="79"/>
      <c r="C165" s="79"/>
      <c r="D165" s="79"/>
      <c r="E165" s="65"/>
      <c r="F165" s="98"/>
      <c r="G165" s="98"/>
      <c r="H165" s="99"/>
      <c r="I165" s="98"/>
      <c r="J165" s="92"/>
      <c r="K165" s="92"/>
      <c r="L165" s="92"/>
    </row>
    <row r="166" spans="1:12" ht="12.75">
      <c r="A166" s="79"/>
      <c r="B166" s="79"/>
      <c r="C166" s="79"/>
      <c r="D166" s="79"/>
      <c r="E166" s="65"/>
      <c r="F166" s="98"/>
      <c r="G166" s="98"/>
      <c r="H166" s="99"/>
      <c r="I166" s="98"/>
      <c r="J166" s="92"/>
      <c r="K166" s="92"/>
      <c r="L166" s="92"/>
    </row>
    <row r="167" spans="1:12" ht="12.75">
      <c r="A167" s="79"/>
      <c r="B167" s="79"/>
      <c r="C167" s="79"/>
      <c r="D167" s="79"/>
      <c r="E167" s="65"/>
      <c r="F167" s="98"/>
      <c r="G167" s="98"/>
      <c r="H167" s="99"/>
      <c r="I167" s="98"/>
      <c r="J167" s="92"/>
      <c r="K167" s="92"/>
      <c r="L167" s="92"/>
    </row>
    <row r="168" spans="1:12" ht="12.75">
      <c r="A168" s="79"/>
      <c r="B168" s="79"/>
      <c r="C168" s="79"/>
      <c r="D168" s="79"/>
      <c r="E168" s="65"/>
      <c r="F168" s="98"/>
      <c r="G168" s="98"/>
      <c r="H168" s="99"/>
      <c r="I168" s="98"/>
      <c r="J168" s="92"/>
      <c r="K168" s="92"/>
      <c r="L168" s="92"/>
    </row>
    <row r="169" spans="1:12" ht="12.75" customHeight="1">
      <c r="A169" s="79"/>
      <c r="B169" s="79"/>
      <c r="C169" s="79"/>
      <c r="D169" s="79"/>
      <c r="E169" s="65"/>
      <c r="F169" s="98"/>
      <c r="G169" s="98"/>
      <c r="H169" s="99"/>
      <c r="I169" s="98"/>
      <c r="J169" s="92"/>
      <c r="K169" s="92"/>
      <c r="L169" s="92"/>
    </row>
    <row r="170" spans="1:12" ht="12.75">
      <c r="A170" s="79"/>
      <c r="B170" s="79"/>
      <c r="C170" s="79"/>
      <c r="D170" s="79"/>
      <c r="E170" s="65"/>
      <c r="F170" s="98"/>
      <c r="G170" s="98"/>
      <c r="H170" s="99"/>
      <c r="I170" s="98"/>
      <c r="J170" s="92"/>
      <c r="K170" s="92"/>
      <c r="L170" s="92"/>
    </row>
    <row r="171" spans="1:12" ht="12.75" customHeight="1">
      <c r="A171" s="79"/>
      <c r="B171" s="79"/>
      <c r="C171" s="79"/>
      <c r="D171" s="79"/>
      <c r="E171" s="65"/>
      <c r="F171" s="98"/>
      <c r="G171" s="98"/>
      <c r="H171" s="99"/>
      <c r="I171" s="98"/>
      <c r="J171" s="92"/>
      <c r="K171" s="92"/>
      <c r="L171" s="92"/>
    </row>
    <row r="172" spans="1:12" ht="12.75">
      <c r="A172" s="79"/>
      <c r="B172" s="79"/>
      <c r="C172" s="79"/>
      <c r="D172" s="79"/>
      <c r="E172" s="65"/>
      <c r="F172" s="98"/>
      <c r="G172" s="98"/>
      <c r="H172" s="99"/>
      <c r="I172" s="98"/>
      <c r="J172" s="92"/>
      <c r="K172" s="92"/>
      <c r="L172" s="92"/>
    </row>
    <row r="173" spans="1:12" ht="12.75" customHeight="1">
      <c r="A173" s="79"/>
      <c r="B173" s="79"/>
      <c r="C173" s="79"/>
      <c r="D173" s="79"/>
      <c r="E173" s="65"/>
      <c r="F173" s="98"/>
      <c r="G173" s="98"/>
      <c r="H173" s="99"/>
      <c r="I173" s="98"/>
      <c r="J173" s="92"/>
      <c r="K173" s="92"/>
      <c r="L173" s="92"/>
    </row>
    <row r="174" spans="1:12" ht="12.75">
      <c r="A174" s="79"/>
      <c r="B174" s="79"/>
      <c r="C174" s="79"/>
      <c r="D174" s="79"/>
      <c r="E174" s="65"/>
      <c r="F174" s="98"/>
      <c r="G174" s="98"/>
      <c r="H174" s="99"/>
      <c r="I174" s="98"/>
      <c r="J174" s="92"/>
      <c r="K174" s="92"/>
      <c r="L174" s="92"/>
    </row>
    <row r="175" spans="1:12" ht="12.75">
      <c r="A175" s="79"/>
      <c r="B175" s="79"/>
      <c r="C175" s="79"/>
      <c r="D175" s="79"/>
      <c r="E175" s="65"/>
      <c r="F175" s="98"/>
      <c r="G175" s="98"/>
      <c r="H175" s="99"/>
      <c r="I175" s="98"/>
      <c r="J175" s="92"/>
      <c r="K175" s="92"/>
      <c r="L175" s="92"/>
    </row>
    <row r="176" spans="1:12" ht="12.75">
      <c r="A176" s="79"/>
      <c r="B176" s="79"/>
      <c r="C176" s="79"/>
      <c r="D176" s="79"/>
      <c r="E176" s="65"/>
      <c r="F176" s="98"/>
      <c r="G176" s="98"/>
      <c r="H176" s="99"/>
      <c r="I176" s="98"/>
      <c r="J176" s="92"/>
      <c r="K176" s="92"/>
      <c r="L176" s="92"/>
    </row>
    <row r="177" spans="1:12" ht="12.75" customHeight="1">
      <c r="A177" s="79"/>
      <c r="B177" s="79"/>
      <c r="C177" s="79"/>
      <c r="D177" s="79"/>
      <c r="E177" s="65"/>
      <c r="F177" s="98"/>
      <c r="G177" s="98"/>
      <c r="H177" s="99"/>
      <c r="I177" s="98"/>
      <c r="J177" s="92"/>
      <c r="K177" s="92"/>
      <c r="L177" s="92"/>
    </row>
    <row r="178" spans="1:12" ht="12.75">
      <c r="A178" s="79"/>
      <c r="B178" s="79"/>
      <c r="C178" s="79"/>
      <c r="D178" s="79"/>
      <c r="E178" s="65"/>
      <c r="F178" s="98"/>
      <c r="G178" s="98"/>
      <c r="H178" s="99"/>
      <c r="I178" s="98"/>
      <c r="J178" s="92"/>
      <c r="K178" s="92"/>
      <c r="L178" s="92"/>
    </row>
    <row r="179" spans="1:12" ht="12.75">
      <c r="A179" s="79"/>
      <c r="B179" s="79"/>
      <c r="C179" s="79"/>
      <c r="D179" s="79"/>
      <c r="E179" s="65"/>
      <c r="F179" s="98"/>
      <c r="G179" s="98"/>
      <c r="H179" s="99"/>
      <c r="I179" s="98"/>
      <c r="J179" s="92"/>
      <c r="K179" s="92"/>
      <c r="L179" s="92"/>
    </row>
    <row r="180" spans="1:12" ht="12.75">
      <c r="A180" s="79"/>
      <c r="B180" s="79"/>
      <c r="C180" s="79"/>
      <c r="D180" s="79"/>
      <c r="E180" s="65"/>
      <c r="F180" s="98"/>
      <c r="G180" s="98"/>
      <c r="H180" s="99"/>
      <c r="I180" s="98"/>
      <c r="J180" s="92"/>
      <c r="K180" s="92"/>
      <c r="L180" s="92"/>
    </row>
    <row r="181" spans="1:12" ht="12.75">
      <c r="A181" s="79"/>
      <c r="B181" s="79"/>
      <c r="C181" s="79"/>
      <c r="D181" s="79"/>
      <c r="E181" s="65"/>
      <c r="F181" s="98"/>
      <c r="G181" s="98"/>
      <c r="H181" s="99"/>
      <c r="I181" s="98"/>
      <c r="J181" s="92"/>
      <c r="K181" s="92"/>
      <c r="L181" s="92"/>
    </row>
    <row r="182" spans="1:12" ht="12.75">
      <c r="A182" s="79"/>
      <c r="B182" s="79"/>
      <c r="C182" s="79"/>
      <c r="D182" s="79"/>
      <c r="E182" s="65"/>
      <c r="F182" s="98"/>
      <c r="G182" s="98"/>
      <c r="H182" s="99"/>
      <c r="I182" s="98"/>
      <c r="J182" s="92"/>
      <c r="K182" s="92"/>
      <c r="L182" s="92"/>
    </row>
    <row r="183" spans="1:12" ht="12.75">
      <c r="A183" s="79"/>
      <c r="B183" s="79"/>
      <c r="C183" s="79"/>
      <c r="D183" s="79"/>
      <c r="E183" s="65"/>
      <c r="F183" s="98"/>
      <c r="G183" s="98"/>
      <c r="H183" s="99"/>
      <c r="I183" s="98"/>
      <c r="J183" s="92"/>
      <c r="K183" s="92"/>
      <c r="L183" s="92"/>
    </row>
    <row r="184" spans="1:12" ht="12.75">
      <c r="A184" s="79"/>
      <c r="B184" s="79"/>
      <c r="C184" s="79"/>
      <c r="D184" s="79"/>
      <c r="E184" s="65"/>
      <c r="F184" s="98"/>
      <c r="G184" s="98"/>
      <c r="H184" s="99"/>
      <c r="I184" s="98"/>
      <c r="J184" s="92"/>
      <c r="K184" s="92"/>
      <c r="L184" s="92"/>
    </row>
    <row r="185" spans="1:12" ht="12.75">
      <c r="A185" s="79"/>
      <c r="B185" s="79"/>
      <c r="C185" s="79"/>
      <c r="D185" s="79"/>
      <c r="E185" s="65"/>
      <c r="F185" s="98"/>
      <c r="G185" s="98"/>
      <c r="H185" s="99"/>
      <c r="I185" s="98"/>
      <c r="J185" s="92"/>
      <c r="K185" s="92"/>
      <c r="L185" s="92"/>
    </row>
    <row r="186" spans="1:12" ht="12.75">
      <c r="A186" s="79"/>
      <c r="B186" s="79"/>
      <c r="C186" s="79"/>
      <c r="D186" s="79"/>
      <c r="E186" s="65"/>
      <c r="F186" s="98"/>
      <c r="G186" s="98"/>
      <c r="H186" s="99"/>
      <c r="I186" s="98"/>
      <c r="J186" s="92"/>
      <c r="K186" s="92"/>
      <c r="L186" s="92"/>
    </row>
    <row r="187" spans="1:12" ht="12.75">
      <c r="A187" s="79"/>
      <c r="B187" s="79"/>
      <c r="C187" s="79"/>
      <c r="D187" s="79"/>
      <c r="E187" s="65"/>
      <c r="F187" s="98"/>
      <c r="G187" s="98"/>
      <c r="H187" s="99"/>
      <c r="I187" s="98"/>
      <c r="J187" s="92"/>
      <c r="K187" s="92"/>
      <c r="L187" s="92"/>
    </row>
    <row r="188" spans="1:12" ht="12.75">
      <c r="A188" s="79"/>
      <c r="B188" s="79"/>
      <c r="C188" s="79"/>
      <c r="D188" s="79"/>
      <c r="E188" s="65"/>
      <c r="F188" s="98"/>
      <c r="G188" s="98"/>
      <c r="H188" s="99"/>
      <c r="I188" s="98"/>
      <c r="J188" s="92"/>
      <c r="K188" s="92"/>
      <c r="L188" s="92"/>
    </row>
    <row r="189" spans="1:12" ht="12.75">
      <c r="A189" s="79"/>
      <c r="B189" s="79"/>
      <c r="C189" s="79"/>
      <c r="D189" s="79"/>
      <c r="E189" s="65"/>
      <c r="F189" s="98"/>
      <c r="G189" s="98"/>
      <c r="H189" s="99"/>
      <c r="I189" s="98"/>
      <c r="J189" s="92"/>
      <c r="K189" s="92"/>
      <c r="L189" s="92"/>
    </row>
    <row r="190" spans="1:12" ht="12.75">
      <c r="A190" s="79"/>
      <c r="B190" s="79"/>
      <c r="C190" s="79"/>
      <c r="D190" s="79"/>
      <c r="E190" s="65"/>
      <c r="F190" s="98"/>
      <c r="G190" s="98"/>
      <c r="H190" s="99"/>
      <c r="I190" s="98"/>
      <c r="J190" s="92"/>
      <c r="K190" s="92"/>
      <c r="L190" s="92"/>
    </row>
    <row r="191" spans="1:12" ht="12.75">
      <c r="A191" s="79"/>
      <c r="B191" s="79"/>
      <c r="C191" s="79"/>
      <c r="D191" s="79"/>
      <c r="E191" s="65"/>
      <c r="F191" s="98"/>
      <c r="G191" s="98"/>
      <c r="H191" s="99"/>
      <c r="I191" s="98"/>
      <c r="J191" s="92"/>
      <c r="K191" s="92"/>
      <c r="L191" s="92"/>
    </row>
    <row r="192" spans="1:12" ht="12.75">
      <c r="A192" s="79"/>
      <c r="B192" s="79"/>
      <c r="C192" s="79"/>
      <c r="D192" s="79"/>
      <c r="E192" s="65"/>
      <c r="F192" s="98"/>
      <c r="G192" s="98"/>
      <c r="H192" s="99"/>
      <c r="I192" s="98"/>
      <c r="J192" s="92"/>
      <c r="K192" s="92"/>
      <c r="L192" s="92"/>
    </row>
    <row r="193" spans="1:12" ht="12.75">
      <c r="A193" s="79"/>
      <c r="B193" s="79"/>
      <c r="C193" s="79"/>
      <c r="D193" s="79"/>
      <c r="E193" s="65"/>
      <c r="F193" s="98"/>
      <c r="G193" s="98"/>
      <c r="H193" s="99"/>
      <c r="I193" s="98"/>
      <c r="J193" s="92"/>
      <c r="K193" s="92"/>
      <c r="L193" s="92"/>
    </row>
    <row r="194" spans="1:12" ht="12.75">
      <c r="A194" s="79"/>
      <c r="B194" s="79"/>
      <c r="C194" s="79"/>
      <c r="D194" s="79"/>
      <c r="E194" s="65"/>
      <c r="F194" s="98"/>
      <c r="G194" s="98"/>
      <c r="H194" s="99"/>
      <c r="I194" s="98"/>
      <c r="J194" s="92"/>
      <c r="K194" s="92"/>
      <c r="L194" s="92"/>
    </row>
    <row r="195" spans="1:12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</sheetData>
  <sheetProtection/>
  <mergeCells count="238">
    <mergeCell ref="A93:D93"/>
    <mergeCell ref="F93:G93"/>
    <mergeCell ref="A94:D94"/>
    <mergeCell ref="F94:G94"/>
    <mergeCell ref="A95:D95"/>
    <mergeCell ref="F146:G146"/>
    <mergeCell ref="A119:D119"/>
    <mergeCell ref="A117:D117"/>
    <mergeCell ref="A118:D118"/>
    <mergeCell ref="A120:D120"/>
    <mergeCell ref="F118:G118"/>
    <mergeCell ref="F119:G119"/>
    <mergeCell ref="F95:G95"/>
    <mergeCell ref="A96:D96"/>
    <mergeCell ref="F96:G96"/>
    <mergeCell ref="A97:D97"/>
    <mergeCell ref="F97:G97"/>
    <mergeCell ref="A98:D98"/>
    <mergeCell ref="A116:D116"/>
    <mergeCell ref="F116:G116"/>
    <mergeCell ref="F120:G120"/>
    <mergeCell ref="F121:G121"/>
    <mergeCell ref="A123:D123"/>
    <mergeCell ref="F123:G123"/>
    <mergeCell ref="A124:D124"/>
    <mergeCell ref="F124:G124"/>
    <mergeCell ref="A101:D101"/>
    <mergeCell ref="A107:D107"/>
    <mergeCell ref="A112:D112"/>
    <mergeCell ref="F112:G112"/>
    <mergeCell ref="A113:D113"/>
    <mergeCell ref="F113:G113"/>
    <mergeCell ref="F101:G101"/>
    <mergeCell ref="F104:G104"/>
    <mergeCell ref="F107:G107"/>
    <mergeCell ref="A109:D109"/>
    <mergeCell ref="F109:G109"/>
    <mergeCell ref="E67:E68"/>
    <mergeCell ref="E69:E70"/>
    <mergeCell ref="A73:D73"/>
    <mergeCell ref="E51:E52"/>
    <mergeCell ref="E53:E54"/>
    <mergeCell ref="E55:E56"/>
    <mergeCell ref="E57:E58"/>
    <mergeCell ref="E59:E60"/>
    <mergeCell ref="A56:D58"/>
    <mergeCell ref="A34:D34"/>
    <mergeCell ref="A37:D37"/>
    <mergeCell ref="A39:D39"/>
    <mergeCell ref="A45:D45"/>
    <mergeCell ref="A46:D46"/>
    <mergeCell ref="A40:D40"/>
    <mergeCell ref="F98:G98"/>
    <mergeCell ref="A49:D49"/>
    <mergeCell ref="A77:D77"/>
    <mergeCell ref="A24:D24"/>
    <mergeCell ref="F24:G24"/>
    <mergeCell ref="A25:D25"/>
    <mergeCell ref="F25:G25"/>
    <mergeCell ref="A26:D26"/>
    <mergeCell ref="F26:G26"/>
    <mergeCell ref="A38:D38"/>
    <mergeCell ref="A17:D17"/>
    <mergeCell ref="F17:G17"/>
    <mergeCell ref="F15:G15"/>
    <mergeCell ref="F16:G16"/>
    <mergeCell ref="A22:D22"/>
    <mergeCell ref="A15:D15"/>
    <mergeCell ref="A18:D18"/>
    <mergeCell ref="F18:G18"/>
    <mergeCell ref="A19:D19"/>
    <mergeCell ref="F19:G19"/>
    <mergeCell ref="A28:D28"/>
    <mergeCell ref="F28:G28"/>
    <mergeCell ref="A29:D29"/>
    <mergeCell ref="A105:D105"/>
    <mergeCell ref="F105:G105"/>
    <mergeCell ref="A30:D30"/>
    <mergeCell ref="F30:G30"/>
    <mergeCell ref="F39:G39"/>
    <mergeCell ref="F35:G35"/>
    <mergeCell ref="F36:G36"/>
    <mergeCell ref="I77:I78"/>
    <mergeCell ref="J77:J78"/>
    <mergeCell ref="F40:G40"/>
    <mergeCell ref="F43:G43"/>
    <mergeCell ref="F48:G48"/>
    <mergeCell ref="F37:G37"/>
    <mergeCell ref="F72:G72"/>
    <mergeCell ref="F38:G38"/>
    <mergeCell ref="F73:G73"/>
    <mergeCell ref="F45:G45"/>
    <mergeCell ref="A100:D100"/>
    <mergeCell ref="F100:G100"/>
    <mergeCell ref="A92:D92"/>
    <mergeCell ref="F92:G92"/>
    <mergeCell ref="A42:D42"/>
    <mergeCell ref="F42:G42"/>
    <mergeCell ref="A43:D43"/>
    <mergeCell ref="A44:D44"/>
    <mergeCell ref="F44:G44"/>
    <mergeCell ref="F46:G46"/>
    <mergeCell ref="A99:D99"/>
    <mergeCell ref="F99:G99"/>
    <mergeCell ref="A81:D81"/>
    <mergeCell ref="F81:G81"/>
    <mergeCell ref="A104:D104"/>
    <mergeCell ref="F102:G102"/>
    <mergeCell ref="F103:G103"/>
    <mergeCell ref="F83:G83"/>
    <mergeCell ref="A84:D84"/>
    <mergeCell ref="F84:G84"/>
    <mergeCell ref="A108:D108"/>
    <mergeCell ref="F108:G108"/>
    <mergeCell ref="F122:G122"/>
    <mergeCell ref="A114:D114"/>
    <mergeCell ref="F114:G114"/>
    <mergeCell ref="A115:D115"/>
    <mergeCell ref="F115:G115"/>
    <mergeCell ref="A121:D121"/>
    <mergeCell ref="A122:D122"/>
    <mergeCell ref="F117:G117"/>
    <mergeCell ref="H3:K3"/>
    <mergeCell ref="H4:K4"/>
    <mergeCell ref="J5:K5"/>
    <mergeCell ref="A7:K12"/>
    <mergeCell ref="I13:J13"/>
    <mergeCell ref="A14:D14"/>
    <mergeCell ref="F14:G14"/>
    <mergeCell ref="K77:K78"/>
    <mergeCell ref="A20:D20"/>
    <mergeCell ref="F20:G20"/>
    <mergeCell ref="A21:D21"/>
    <mergeCell ref="F21:G21"/>
    <mergeCell ref="F22:G22"/>
    <mergeCell ref="A23:D23"/>
    <mergeCell ref="F23:G23"/>
    <mergeCell ref="A27:D27"/>
    <mergeCell ref="F27:G27"/>
    <mergeCell ref="F29:G29"/>
    <mergeCell ref="A35:D35"/>
    <mergeCell ref="A36:D36"/>
    <mergeCell ref="A32:D32"/>
    <mergeCell ref="F32:G32"/>
    <mergeCell ref="A33:D33"/>
    <mergeCell ref="F33:G33"/>
    <mergeCell ref="A31:D31"/>
    <mergeCell ref="F31:G31"/>
    <mergeCell ref="F34:G34"/>
    <mergeCell ref="A47:D47"/>
    <mergeCell ref="F47:G47"/>
    <mergeCell ref="F41:G41"/>
    <mergeCell ref="A50:D50"/>
    <mergeCell ref="F50:G50"/>
    <mergeCell ref="F49:G49"/>
    <mergeCell ref="A76:D76"/>
    <mergeCell ref="F77:G78"/>
    <mergeCell ref="F76:G76"/>
    <mergeCell ref="E78:E79"/>
    <mergeCell ref="A72:D72"/>
    <mergeCell ref="A79:D79"/>
    <mergeCell ref="F74:G74"/>
    <mergeCell ref="F79:G79"/>
    <mergeCell ref="A80:D80"/>
    <mergeCell ref="F80:G80"/>
    <mergeCell ref="H50:H51"/>
    <mergeCell ref="A52:D54"/>
    <mergeCell ref="A75:D75"/>
    <mergeCell ref="E61:E62"/>
    <mergeCell ref="E63:E64"/>
    <mergeCell ref="E65:E66"/>
    <mergeCell ref="H77:H78"/>
    <mergeCell ref="F75:G75"/>
    <mergeCell ref="A85:D85"/>
    <mergeCell ref="F85:G85"/>
    <mergeCell ref="A86:D86"/>
    <mergeCell ref="F86:G86"/>
    <mergeCell ref="A82:D82"/>
    <mergeCell ref="F82:G82"/>
    <mergeCell ref="A83:D83"/>
    <mergeCell ref="A87:D87"/>
    <mergeCell ref="F87:G87"/>
    <mergeCell ref="F88:G88"/>
    <mergeCell ref="A89:D89"/>
    <mergeCell ref="F89:G89"/>
    <mergeCell ref="A90:D90"/>
    <mergeCell ref="F90:G90"/>
    <mergeCell ref="A88:D88"/>
    <mergeCell ref="A91:D91"/>
    <mergeCell ref="F91:G91"/>
    <mergeCell ref="A110:D110"/>
    <mergeCell ref="F110:G110"/>
    <mergeCell ref="A111:D111"/>
    <mergeCell ref="F111:G111"/>
    <mergeCell ref="A106:D106"/>
    <mergeCell ref="F106:G106"/>
    <mergeCell ref="A102:D102"/>
    <mergeCell ref="A103:D103"/>
    <mergeCell ref="F125:G125"/>
    <mergeCell ref="A126:D126"/>
    <mergeCell ref="F126:G126"/>
    <mergeCell ref="A127:D127"/>
    <mergeCell ref="F127:G127"/>
    <mergeCell ref="A128:D128"/>
    <mergeCell ref="F128:G128"/>
    <mergeCell ref="A129:D129"/>
    <mergeCell ref="F129:G129"/>
    <mergeCell ref="A130:D130"/>
    <mergeCell ref="F130:G130"/>
    <mergeCell ref="F131:G131"/>
    <mergeCell ref="A132:D132"/>
    <mergeCell ref="F132:G132"/>
    <mergeCell ref="A131:D131"/>
    <mergeCell ref="A133:D133"/>
    <mergeCell ref="F133:G133"/>
    <mergeCell ref="F134:G134"/>
    <mergeCell ref="A135:D135"/>
    <mergeCell ref="F135:G135"/>
    <mergeCell ref="A136:D136"/>
    <mergeCell ref="F136:G136"/>
    <mergeCell ref="A137:D137"/>
    <mergeCell ref="F137:G137"/>
    <mergeCell ref="F138:G138"/>
    <mergeCell ref="A139:D139"/>
    <mergeCell ref="F139:G139"/>
    <mergeCell ref="A140:D140"/>
    <mergeCell ref="F140:G140"/>
    <mergeCell ref="A138:D138"/>
    <mergeCell ref="A145:D145"/>
    <mergeCell ref="F145:G145"/>
    <mergeCell ref="A146:D146"/>
    <mergeCell ref="F141:G141"/>
    <mergeCell ref="A142:D142"/>
    <mergeCell ref="F142:G142"/>
    <mergeCell ref="A143:D143"/>
    <mergeCell ref="F143:G143"/>
    <mergeCell ref="A144:D144"/>
    <mergeCell ref="F144:G144"/>
  </mergeCells>
  <printOptions/>
  <pageMargins left="0.7086614173228347" right="0" top="0.7480314960629921" bottom="0.15748031496062992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="60" zoomScalePageLayoutView="0" workbookViewId="0" topLeftCell="A1">
      <selection activeCell="I30" sqref="I30"/>
    </sheetView>
  </sheetViews>
  <sheetFormatPr defaultColWidth="9.140625" defaultRowHeight="12.75"/>
  <cols>
    <col min="1" max="1" width="59.28125" style="174" customWidth="1"/>
    <col min="2" max="2" width="17.00390625" style="174" customWidth="1"/>
    <col min="3" max="3" width="15.28125" style="174" customWidth="1"/>
    <col min="4" max="4" width="13.8515625" style="174" customWidth="1"/>
    <col min="5" max="5" width="12.57421875" style="174" customWidth="1"/>
    <col min="6" max="6" width="13.7109375" style="174" customWidth="1"/>
    <col min="7" max="7" width="12.28125" style="174" customWidth="1"/>
    <col min="8" max="8" width="11.57421875" style="174" bestFit="1" customWidth="1"/>
    <col min="9" max="16384" width="9.140625" style="174" customWidth="1"/>
  </cols>
  <sheetData>
    <row r="1" spans="3:8" ht="15" customHeight="1">
      <c r="C1" s="770" t="s">
        <v>301</v>
      </c>
      <c r="D1" s="770"/>
      <c r="E1" s="770"/>
      <c r="F1" s="770"/>
      <c r="G1" s="175"/>
      <c r="H1" s="176"/>
    </row>
    <row r="2" spans="3:8" ht="12.75" customHeight="1">
      <c r="C2" s="771" t="s">
        <v>535</v>
      </c>
      <c r="D2" s="770"/>
      <c r="E2" s="770"/>
      <c r="F2" s="770"/>
      <c r="G2" s="175"/>
      <c r="H2" s="176"/>
    </row>
    <row r="3" spans="3:8" ht="13.5" customHeight="1">
      <c r="C3" s="771" t="s">
        <v>490</v>
      </c>
      <c r="D3" s="770"/>
      <c r="E3" s="770"/>
      <c r="F3" s="770"/>
      <c r="G3" s="175"/>
      <c r="H3" s="176"/>
    </row>
    <row r="4" spans="3:8" ht="15" customHeight="1">
      <c r="C4" s="519" t="s">
        <v>440</v>
      </c>
      <c r="D4" s="518"/>
      <c r="E4" s="518"/>
      <c r="F4" s="518"/>
      <c r="G4" s="175"/>
      <c r="H4" s="176"/>
    </row>
    <row r="5" spans="3:8" ht="12" customHeight="1">
      <c r="C5" s="772" t="s">
        <v>302</v>
      </c>
      <c r="D5" s="772"/>
      <c r="E5" s="772"/>
      <c r="F5" s="772"/>
      <c r="G5" s="175"/>
      <c r="H5" s="176"/>
    </row>
    <row r="6" spans="4:8" ht="12.75">
      <c r="D6" s="773"/>
      <c r="E6" s="773"/>
      <c r="F6" s="773"/>
      <c r="G6" s="773"/>
      <c r="H6" s="176"/>
    </row>
    <row r="7" spans="4:8" ht="15.75" customHeight="1">
      <c r="D7" s="768"/>
      <c r="E7" s="768"/>
      <c r="F7" s="768"/>
      <c r="G7" s="768"/>
      <c r="H7" s="176"/>
    </row>
    <row r="8" spans="4:8" ht="15.75" customHeight="1">
      <c r="D8" s="177"/>
      <c r="E8" s="176"/>
      <c r="F8" s="176"/>
      <c r="G8" s="176"/>
      <c r="H8" s="176"/>
    </row>
    <row r="9" spans="1:6" ht="40.5" customHeight="1">
      <c r="A9" s="769" t="s">
        <v>536</v>
      </c>
      <c r="B9" s="769"/>
      <c r="C9" s="769"/>
      <c r="D9" s="769"/>
      <c r="E9" s="769"/>
      <c r="F9" s="769"/>
    </row>
    <row r="10" spans="1:6" ht="15" customHeight="1">
      <c r="A10" s="178"/>
      <c r="B10" s="178"/>
      <c r="C10" s="178"/>
      <c r="D10" s="178"/>
      <c r="E10" s="178"/>
      <c r="F10" s="178"/>
    </row>
    <row r="11" s="179" customFormat="1" ht="15" customHeight="1" thickBot="1">
      <c r="F11" s="179" t="s">
        <v>157</v>
      </c>
    </row>
    <row r="12" spans="1:6" s="179" customFormat="1" ht="67.5" customHeight="1" thickBot="1">
      <c r="A12" s="180" t="s">
        <v>303</v>
      </c>
      <c r="B12" s="181" t="s">
        <v>432</v>
      </c>
      <c r="C12" s="181" t="s">
        <v>433</v>
      </c>
      <c r="D12" s="181" t="s">
        <v>434</v>
      </c>
      <c r="E12" s="181" t="s">
        <v>304</v>
      </c>
      <c r="F12" s="182" t="s">
        <v>437</v>
      </c>
    </row>
    <row r="13" spans="1:8" s="179" customFormat="1" ht="21.75" customHeight="1">
      <c r="A13" s="183" t="s">
        <v>305</v>
      </c>
      <c r="B13" s="184">
        <f>B18</f>
        <v>2062.7</v>
      </c>
      <c r="C13" s="184">
        <f>C15</f>
        <v>1932.4</v>
      </c>
      <c r="D13" s="184">
        <f>D15+D18</f>
        <v>1256.5666666666666</v>
      </c>
      <c r="E13" s="184">
        <f>E15</f>
        <v>0</v>
      </c>
      <c r="F13" s="185">
        <f>B13+C13-D13+E13</f>
        <v>2738.5333333333333</v>
      </c>
      <c r="G13" s="186"/>
      <c r="H13" s="187"/>
    </row>
    <row r="14" spans="1:7" s="179" customFormat="1" ht="21.75" customHeight="1">
      <c r="A14" s="188" t="s">
        <v>306</v>
      </c>
      <c r="B14" s="189"/>
      <c r="C14" s="189"/>
      <c r="D14" s="189"/>
      <c r="E14" s="189"/>
      <c r="F14" s="185"/>
      <c r="G14" s="186"/>
    </row>
    <row r="15" spans="1:6" s="179" customFormat="1" ht="33" customHeight="1">
      <c r="A15" s="190" t="s">
        <v>307</v>
      </c>
      <c r="B15" s="189">
        <v>0</v>
      </c>
      <c r="C15" s="189">
        <f>C17</f>
        <v>1932.4</v>
      </c>
      <c r="D15" s="189">
        <f>D17</f>
        <v>225.26666666666665</v>
      </c>
      <c r="E15" s="189">
        <v>0</v>
      </c>
      <c r="F15" s="185">
        <f>B15+C15-D15+E15</f>
        <v>1707.1333333333334</v>
      </c>
    </row>
    <row r="16" spans="1:6" s="179" customFormat="1" ht="16.5" customHeight="1">
      <c r="A16" s="190" t="s">
        <v>306</v>
      </c>
      <c r="B16" s="189"/>
      <c r="C16" s="189"/>
      <c r="D16" s="189"/>
      <c r="E16" s="189"/>
      <c r="F16" s="185"/>
    </row>
    <row r="17" spans="1:6" s="179" customFormat="1" ht="18.75" customHeight="1">
      <c r="A17" s="190" t="s">
        <v>539</v>
      </c>
      <c r="B17" s="189">
        <v>0</v>
      </c>
      <c r="C17" s="367">
        <v>1932.4</v>
      </c>
      <c r="D17" s="189">
        <f>675.8/3</f>
        <v>225.26666666666665</v>
      </c>
      <c r="E17" s="189">
        <v>0</v>
      </c>
      <c r="F17" s="185">
        <f>C17-D17</f>
        <v>1707.1333333333334</v>
      </c>
    </row>
    <row r="18" spans="1:6" ht="16.5" thickBot="1">
      <c r="A18" s="369" t="s">
        <v>537</v>
      </c>
      <c r="B18" s="367">
        <f>B20</f>
        <v>2062.7</v>
      </c>
      <c r="C18" s="367">
        <v>0</v>
      </c>
      <c r="D18" s="375">
        <v>1031.3</v>
      </c>
      <c r="E18" s="367">
        <v>0</v>
      </c>
      <c r="F18" s="374">
        <f>B18-D18</f>
        <v>1031.3999999999999</v>
      </c>
    </row>
    <row r="19" spans="1:6" ht="15.75">
      <c r="A19" s="369" t="s">
        <v>306</v>
      </c>
      <c r="B19" s="365"/>
      <c r="C19" s="365"/>
      <c r="D19" s="365"/>
      <c r="E19" s="366"/>
      <c r="F19" s="370"/>
    </row>
    <row r="20" spans="1:6" ht="16.5" thickBot="1">
      <c r="A20" s="371" t="s">
        <v>538</v>
      </c>
      <c r="B20" s="372">
        <v>2062.7</v>
      </c>
      <c r="C20" s="367">
        <v>0</v>
      </c>
      <c r="D20" s="373">
        <v>1031.3</v>
      </c>
      <c r="E20" s="367">
        <v>0</v>
      </c>
      <c r="F20" s="374">
        <f>B20-D20</f>
        <v>1031.3999999999999</v>
      </c>
    </row>
  </sheetData>
  <sheetProtection/>
  <mergeCells count="8">
    <mergeCell ref="D7:G7"/>
    <mergeCell ref="A9:F9"/>
    <mergeCell ref="C1:F1"/>
    <mergeCell ref="C2:F2"/>
    <mergeCell ref="C3:F3"/>
    <mergeCell ref="C4:F4"/>
    <mergeCell ref="C5:F5"/>
    <mergeCell ref="D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60" zoomScalePageLayoutView="0" workbookViewId="0" topLeftCell="A1">
      <selection activeCell="G16" sqref="G16"/>
    </sheetView>
  </sheetViews>
  <sheetFormatPr defaultColWidth="9.140625" defaultRowHeight="12.75"/>
  <cols>
    <col min="1" max="1" width="45.421875" style="174" customWidth="1"/>
    <col min="2" max="2" width="13.57421875" style="174" customWidth="1"/>
    <col min="3" max="3" width="14.00390625" style="174" customWidth="1"/>
    <col min="4" max="4" width="13.140625" style="174" customWidth="1"/>
    <col min="5" max="5" width="12.8515625" style="174" customWidth="1"/>
    <col min="6" max="8" width="13.421875" style="174" customWidth="1"/>
    <col min="9" max="9" width="11.7109375" style="174" customWidth="1"/>
    <col min="10" max="10" width="12.7109375" style="174" customWidth="1"/>
    <col min="11" max="12" width="12.28125" style="174" customWidth="1"/>
    <col min="13" max="13" width="11.57421875" style="174" bestFit="1" customWidth="1"/>
    <col min="14" max="16384" width="9.140625" style="174" customWidth="1"/>
  </cols>
  <sheetData>
    <row r="1" spans="6:13" ht="15" customHeight="1">
      <c r="F1" s="770" t="s">
        <v>308</v>
      </c>
      <c r="G1" s="770"/>
      <c r="H1" s="770"/>
      <c r="I1" s="770"/>
      <c r="J1" s="770"/>
      <c r="K1" s="770"/>
      <c r="L1" s="175"/>
      <c r="M1" s="176"/>
    </row>
    <row r="2" spans="6:13" ht="14.25" customHeight="1">
      <c r="F2" s="771" t="s">
        <v>535</v>
      </c>
      <c r="G2" s="770"/>
      <c r="H2" s="770"/>
      <c r="I2" s="770"/>
      <c r="J2" s="770"/>
      <c r="K2" s="770"/>
      <c r="L2" s="175"/>
      <c r="M2" s="176"/>
    </row>
    <row r="3" spans="6:13" ht="14.25" customHeight="1">
      <c r="F3" s="771" t="s">
        <v>490</v>
      </c>
      <c r="G3" s="770"/>
      <c r="H3" s="770"/>
      <c r="I3" s="770"/>
      <c r="J3" s="770"/>
      <c r="K3" s="770"/>
      <c r="L3" s="175"/>
      <c r="M3" s="176"/>
    </row>
    <row r="4" spans="6:13" ht="15.75" customHeight="1">
      <c r="F4" s="771" t="s">
        <v>540</v>
      </c>
      <c r="G4" s="770"/>
      <c r="H4" s="770"/>
      <c r="I4" s="770"/>
      <c r="J4" s="770"/>
      <c r="K4" s="770"/>
      <c r="L4" s="175"/>
      <c r="M4" s="176"/>
    </row>
    <row r="5" spans="6:13" ht="12" customHeight="1">
      <c r="F5" s="775" t="s">
        <v>309</v>
      </c>
      <c r="G5" s="775"/>
      <c r="H5" s="775"/>
      <c r="I5" s="775"/>
      <c r="J5" s="775"/>
      <c r="K5" s="775"/>
      <c r="L5" s="175"/>
      <c r="M5" s="176"/>
    </row>
    <row r="6" spans="6:13" ht="12.75">
      <c r="F6" s="773"/>
      <c r="G6" s="773"/>
      <c r="H6" s="773"/>
      <c r="I6" s="773"/>
      <c r="J6" s="773"/>
      <c r="K6" s="773"/>
      <c r="L6" s="773"/>
      <c r="M6" s="176"/>
    </row>
    <row r="7" spans="6:13" ht="15.75" customHeight="1">
      <c r="F7" s="768"/>
      <c r="G7" s="768"/>
      <c r="H7" s="768"/>
      <c r="I7" s="768"/>
      <c r="J7" s="768"/>
      <c r="K7" s="768"/>
      <c r="L7" s="768"/>
      <c r="M7" s="176"/>
    </row>
    <row r="8" spans="6:13" ht="15.75" customHeight="1">
      <c r="F8" s="177"/>
      <c r="G8" s="177"/>
      <c r="H8" s="177"/>
      <c r="I8" s="176"/>
      <c r="J8" s="176"/>
      <c r="K8" s="176"/>
      <c r="L8" s="176"/>
      <c r="M8" s="176"/>
    </row>
    <row r="9" spans="1:11" ht="18.75" customHeight="1">
      <c r="A9" s="774" t="s">
        <v>546</v>
      </c>
      <c r="B9" s="774"/>
      <c r="C9" s="774"/>
      <c r="D9" s="774"/>
      <c r="E9" s="774"/>
      <c r="F9" s="774"/>
      <c r="G9" s="774"/>
      <c r="H9" s="774"/>
      <c r="I9" s="774"/>
      <c r="J9" s="774"/>
      <c r="K9" s="774"/>
    </row>
    <row r="10" spans="1:11" ht="15" customHeight="1">
      <c r="A10" s="178"/>
      <c r="B10" s="178"/>
      <c r="C10" s="178"/>
      <c r="D10" s="178"/>
      <c r="E10" s="178"/>
      <c r="F10" s="178"/>
      <c r="G10" s="178"/>
      <c r="H10" s="178"/>
      <c r="I10" s="178"/>
      <c r="J10" s="178"/>
      <c r="K10" s="178"/>
    </row>
    <row r="11" s="179" customFormat="1" ht="15" customHeight="1" thickBot="1">
      <c r="K11" s="179" t="s">
        <v>157</v>
      </c>
    </row>
    <row r="12" spans="1:11" s="179" customFormat="1" ht="87.75" customHeight="1" thickBot="1">
      <c r="A12" s="376" t="s">
        <v>303</v>
      </c>
      <c r="B12" s="180" t="s">
        <v>547</v>
      </c>
      <c r="C12" s="181" t="s">
        <v>435</v>
      </c>
      <c r="D12" s="181" t="s">
        <v>436</v>
      </c>
      <c r="E12" s="181" t="s">
        <v>304</v>
      </c>
      <c r="F12" s="182" t="s">
        <v>439</v>
      </c>
      <c r="G12" s="180" t="s">
        <v>552</v>
      </c>
      <c r="H12" s="181" t="s">
        <v>548</v>
      </c>
      <c r="I12" s="181" t="s">
        <v>549</v>
      </c>
      <c r="J12" s="181" t="s">
        <v>304</v>
      </c>
      <c r="K12" s="182" t="s">
        <v>550</v>
      </c>
    </row>
    <row r="13" spans="1:13" s="179" customFormat="1" ht="21.75" customHeight="1">
      <c r="A13" s="377" t="s">
        <v>305</v>
      </c>
      <c r="B13" s="383">
        <f>B15+B18</f>
        <v>2738.5</v>
      </c>
      <c r="C13" s="184">
        <f aca="true" t="shared" si="0" ref="C13:I13">C15</f>
        <v>2187.2</v>
      </c>
      <c r="D13" s="184">
        <f>D15+D18</f>
        <v>1489.3000000000002</v>
      </c>
      <c r="E13" s="184">
        <f t="shared" si="0"/>
        <v>0</v>
      </c>
      <c r="F13" s="384">
        <f>B13+C13-D13+E13</f>
        <v>3436.3999999999996</v>
      </c>
      <c r="G13" s="381">
        <f t="shared" si="0"/>
        <v>3436.4</v>
      </c>
      <c r="H13" s="381">
        <f>H15</f>
        <v>1404.6</v>
      </c>
      <c r="I13" s="184">
        <f t="shared" si="0"/>
        <v>694.6</v>
      </c>
      <c r="J13" s="185">
        <f>J15</f>
        <v>0</v>
      </c>
      <c r="K13" s="185">
        <f>G13+H13-I13</f>
        <v>4146.4</v>
      </c>
      <c r="L13" s="186"/>
      <c r="M13" s="187"/>
    </row>
    <row r="14" spans="1:12" s="179" customFormat="1" ht="21.75" customHeight="1">
      <c r="A14" s="378" t="s">
        <v>306</v>
      </c>
      <c r="B14" s="385"/>
      <c r="C14" s="189"/>
      <c r="D14" s="189"/>
      <c r="E14" s="189"/>
      <c r="F14" s="185"/>
      <c r="G14" s="382"/>
      <c r="H14" s="382"/>
      <c r="I14" s="189"/>
      <c r="J14" s="185"/>
      <c r="K14" s="185"/>
      <c r="L14" s="186"/>
    </row>
    <row r="15" spans="1:11" s="179" customFormat="1" ht="33" customHeight="1">
      <c r="A15" s="379" t="s">
        <v>307</v>
      </c>
      <c r="B15" s="385">
        <f>B17</f>
        <v>1707.1</v>
      </c>
      <c r="C15" s="189">
        <f>C17</f>
        <v>2187.2</v>
      </c>
      <c r="D15" s="189">
        <f>D17</f>
        <v>457.9</v>
      </c>
      <c r="E15" s="189">
        <f>E20</f>
        <v>0</v>
      </c>
      <c r="F15" s="384">
        <f>B15+C15-D15+E15</f>
        <v>3436.3999999999996</v>
      </c>
      <c r="G15" s="382">
        <f>G17</f>
        <v>3436.4</v>
      </c>
      <c r="H15" s="382">
        <f>H17</f>
        <v>1404.6</v>
      </c>
      <c r="I15" s="382">
        <f>I17</f>
        <v>694.6</v>
      </c>
      <c r="J15" s="382">
        <f>J17</f>
        <v>0</v>
      </c>
      <c r="K15" s="185">
        <f>G15+H15-I15</f>
        <v>4146.4</v>
      </c>
    </row>
    <row r="16" spans="1:11" s="179" customFormat="1" ht="16.5" customHeight="1">
      <c r="A16" s="379" t="s">
        <v>306</v>
      </c>
      <c r="B16" s="385"/>
      <c r="C16" s="189"/>
      <c r="D16" s="189"/>
      <c r="E16" s="189"/>
      <c r="F16" s="185"/>
      <c r="G16" s="382"/>
      <c r="H16" s="382"/>
      <c r="I16" s="189"/>
      <c r="J16" s="185"/>
      <c r="K16" s="185"/>
    </row>
    <row r="17" spans="1:11" s="179" customFormat="1" ht="39" customHeight="1">
      <c r="A17" s="380" t="s">
        <v>551</v>
      </c>
      <c r="B17" s="385">
        <v>1707.1</v>
      </c>
      <c r="C17" s="189">
        <v>2187.2</v>
      </c>
      <c r="D17" s="189">
        <f>225.3+232.6</f>
        <v>457.9</v>
      </c>
      <c r="E17" s="189">
        <v>0</v>
      </c>
      <c r="F17" s="384">
        <f>B17+C17-D17+E17</f>
        <v>3436.3999999999996</v>
      </c>
      <c r="G17" s="382">
        <v>3436.4</v>
      </c>
      <c r="H17" s="382">
        <v>1404.6</v>
      </c>
      <c r="I17" s="189">
        <v>694.6</v>
      </c>
      <c r="J17" s="185">
        <f>J20</f>
        <v>0</v>
      </c>
      <c r="K17" s="185">
        <f>G17+H17-I17</f>
        <v>4146.4</v>
      </c>
    </row>
    <row r="18" spans="1:11" s="179" customFormat="1" ht="16.5" customHeight="1">
      <c r="A18" s="379" t="s">
        <v>537</v>
      </c>
      <c r="B18" s="385">
        <v>1031.4</v>
      </c>
      <c r="C18" s="189">
        <v>0</v>
      </c>
      <c r="D18" s="189">
        <f>D20</f>
        <v>1031.4</v>
      </c>
      <c r="E18" s="189">
        <v>0</v>
      </c>
      <c r="F18" s="384">
        <f>B18+C18-D18+E18</f>
        <v>0</v>
      </c>
      <c r="G18" s="382">
        <v>0</v>
      </c>
      <c r="H18" s="382">
        <v>0</v>
      </c>
      <c r="I18" s="189">
        <f>I20</f>
        <v>0</v>
      </c>
      <c r="J18" s="185">
        <f>J20</f>
        <v>0</v>
      </c>
      <c r="K18" s="185">
        <f>G18+H18-I18</f>
        <v>0</v>
      </c>
    </row>
    <row r="19" spans="1:11" s="179" customFormat="1" ht="16.5" customHeight="1">
      <c r="A19" s="379" t="s">
        <v>306</v>
      </c>
      <c r="B19" s="385"/>
      <c r="C19" s="189"/>
      <c r="D19" s="189"/>
      <c r="E19" s="189"/>
      <c r="F19" s="185"/>
      <c r="G19" s="382"/>
      <c r="H19" s="382"/>
      <c r="I19" s="189"/>
      <c r="J19" s="185"/>
      <c r="K19" s="185"/>
    </row>
    <row r="20" spans="1:11" s="179" customFormat="1" ht="34.5" customHeight="1" thickBot="1">
      <c r="A20" s="379" t="s">
        <v>538</v>
      </c>
      <c r="B20" s="386">
        <v>1031.4</v>
      </c>
      <c r="C20" s="387">
        <v>0</v>
      </c>
      <c r="D20" s="387">
        <v>1031.4</v>
      </c>
      <c r="E20" s="387">
        <v>0</v>
      </c>
      <c r="F20" s="384">
        <f>B20+C20-D20+E20</f>
        <v>0</v>
      </c>
      <c r="G20" s="382">
        <v>0</v>
      </c>
      <c r="H20" s="382">
        <v>0</v>
      </c>
      <c r="I20" s="189">
        <v>0</v>
      </c>
      <c r="J20" s="185">
        <v>0</v>
      </c>
      <c r="K20" s="185">
        <f>G20+H20-I20</f>
        <v>0</v>
      </c>
    </row>
    <row r="21" spans="1:8" ht="15.75">
      <c r="A21" s="179"/>
      <c r="B21" s="179"/>
      <c r="C21" s="179"/>
      <c r="D21" s="179"/>
      <c r="E21" s="179"/>
      <c r="F21" s="179"/>
      <c r="G21" s="179"/>
      <c r="H21" s="179"/>
    </row>
    <row r="22" spans="1:11" ht="15.75">
      <c r="A22" s="179"/>
      <c r="B22" s="179"/>
      <c r="C22" s="179"/>
      <c r="D22" s="179"/>
      <c r="E22" s="179"/>
      <c r="F22" s="179"/>
      <c r="G22" s="179"/>
      <c r="H22" s="179"/>
      <c r="I22" s="191"/>
      <c r="J22" s="191"/>
      <c r="K22" s="192"/>
    </row>
  </sheetData>
  <sheetProtection/>
  <mergeCells count="8">
    <mergeCell ref="F7:L7"/>
    <mergeCell ref="A9:K9"/>
    <mergeCell ref="F1:K1"/>
    <mergeCell ref="F2:K2"/>
    <mergeCell ref="F3:K3"/>
    <mergeCell ref="F4:K4"/>
    <mergeCell ref="F5:K5"/>
    <mergeCell ref="F6:L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82"/>
  <sheetViews>
    <sheetView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57.57421875" style="194" customWidth="1"/>
    <col min="2" max="2" width="22.7109375" style="194" customWidth="1"/>
    <col min="3" max="3" width="9.7109375" style="194" customWidth="1"/>
    <col min="4" max="4" width="0.13671875" style="194" hidden="1" customWidth="1"/>
    <col min="5" max="16384" width="9.140625" style="194" customWidth="1"/>
  </cols>
  <sheetData>
    <row r="1" spans="1:4" ht="12.75" customHeight="1">
      <c r="A1" s="193"/>
      <c r="B1" s="779" t="s">
        <v>310</v>
      </c>
      <c r="C1" s="779"/>
      <c r="D1" s="779"/>
    </row>
    <row r="2" spans="1:4" ht="12.75" customHeight="1">
      <c r="A2" s="779" t="s">
        <v>489</v>
      </c>
      <c r="B2" s="779"/>
      <c r="C2" s="779"/>
      <c r="D2" s="779"/>
    </row>
    <row r="3" spans="1:4" ht="12.75" customHeight="1">
      <c r="A3" s="779" t="s">
        <v>490</v>
      </c>
      <c r="B3" s="779"/>
      <c r="C3" s="779"/>
      <c r="D3" s="779"/>
    </row>
    <row r="4" spans="1:4" ht="13.5" customHeight="1">
      <c r="A4" s="779" t="s">
        <v>542</v>
      </c>
      <c r="B4" s="779"/>
      <c r="C4" s="779"/>
      <c r="D4" s="779"/>
    </row>
    <row r="5" spans="1:4" ht="12.75">
      <c r="A5" s="193"/>
      <c r="B5" s="777" t="s">
        <v>353</v>
      </c>
      <c r="C5" s="778"/>
      <c r="D5" s="778"/>
    </row>
    <row r="6" spans="1:4" ht="12.75">
      <c r="A6" s="193"/>
      <c r="B6" s="195"/>
      <c r="C6" s="9"/>
      <c r="D6" s="9"/>
    </row>
    <row r="7" spans="1:4" ht="12.75">
      <c r="A7" s="193"/>
      <c r="B7" s="195"/>
      <c r="C7" s="9"/>
      <c r="D7" s="9"/>
    </row>
    <row r="8" spans="1:4" ht="43.5" customHeight="1">
      <c r="A8" s="781" t="s">
        <v>541</v>
      </c>
      <c r="B8" s="781"/>
      <c r="C8" s="781"/>
      <c r="D8" s="781"/>
    </row>
    <row r="9" spans="1:4" ht="12.75">
      <c r="A9" s="193"/>
      <c r="B9" s="195"/>
      <c r="C9" s="9"/>
      <c r="D9" s="9"/>
    </row>
    <row r="10" spans="1:4" ht="12.75">
      <c r="A10" s="195"/>
      <c r="B10" s="195"/>
      <c r="C10" s="9" t="s">
        <v>311</v>
      </c>
      <c r="D10" s="9"/>
    </row>
    <row r="11" spans="1:4" ht="15">
      <c r="A11" s="196" t="s">
        <v>161</v>
      </c>
      <c r="B11" s="196" t="s">
        <v>312</v>
      </c>
      <c r="C11" s="197" t="s">
        <v>355</v>
      </c>
      <c r="D11" s="9"/>
    </row>
    <row r="12" spans="1:4" ht="13.5">
      <c r="A12" s="199" t="s">
        <v>313</v>
      </c>
      <c r="B12" s="200" t="s">
        <v>314</v>
      </c>
      <c r="C12" s="201">
        <f>C14+C24+C19</f>
        <v>675.8000000000002</v>
      </c>
      <c r="D12" s="201">
        <f>D13+D24</f>
        <v>1</v>
      </c>
    </row>
    <row r="13" spans="1:4" ht="13.5" customHeight="1">
      <c r="A13" s="202" t="s">
        <v>315</v>
      </c>
      <c r="B13" s="200" t="s">
        <v>316</v>
      </c>
      <c r="C13" s="201">
        <f>C14+C19</f>
        <v>675.8000000000002</v>
      </c>
      <c r="D13" s="203">
        <f>D19</f>
        <v>1</v>
      </c>
    </row>
    <row r="14" spans="1:4" ht="13.5" customHeight="1">
      <c r="A14" s="202" t="s">
        <v>142</v>
      </c>
      <c r="B14" s="204" t="s">
        <v>317</v>
      </c>
      <c r="C14" s="203">
        <f>C15+C17</f>
        <v>1707.1000000000001</v>
      </c>
      <c r="D14" s="203"/>
    </row>
    <row r="15" spans="1:4" ht="27.75" customHeight="1">
      <c r="A15" s="205" t="s">
        <v>318</v>
      </c>
      <c r="B15" s="206" t="s">
        <v>319</v>
      </c>
      <c r="C15" s="207">
        <f>C16</f>
        <v>1932.4</v>
      </c>
      <c r="D15" s="203"/>
    </row>
    <row r="16" spans="1:4" ht="25.5" customHeight="1">
      <c r="A16" s="205" t="s">
        <v>320</v>
      </c>
      <c r="B16" s="206" t="s">
        <v>321</v>
      </c>
      <c r="C16" s="207">
        <v>1932.4</v>
      </c>
      <c r="D16" s="203"/>
    </row>
    <row r="17" spans="1:4" ht="26.25" customHeight="1">
      <c r="A17" s="205" t="s">
        <v>322</v>
      </c>
      <c r="B17" s="206" t="s">
        <v>323</v>
      </c>
      <c r="C17" s="207">
        <f>C18</f>
        <v>-225.3</v>
      </c>
      <c r="D17" s="203"/>
    </row>
    <row r="18" spans="1:4" ht="25.5" customHeight="1">
      <c r="A18" s="205" t="s">
        <v>324</v>
      </c>
      <c r="B18" s="206" t="s">
        <v>325</v>
      </c>
      <c r="C18" s="207">
        <v>-225.3</v>
      </c>
      <c r="D18" s="203"/>
    </row>
    <row r="19" spans="1:4" ht="28.5" customHeight="1">
      <c r="A19" s="208" t="s">
        <v>143</v>
      </c>
      <c r="B19" s="200" t="s">
        <v>326</v>
      </c>
      <c r="C19" s="203">
        <f>C22</f>
        <v>-1031.3</v>
      </c>
      <c r="D19" s="203">
        <f>D20</f>
        <v>1</v>
      </c>
    </row>
    <row r="20" spans="1:4" ht="27.75" customHeight="1">
      <c r="A20" s="209" t="s">
        <v>327</v>
      </c>
      <c r="B20" s="210" t="s">
        <v>328</v>
      </c>
      <c r="C20" s="203">
        <f>C21</f>
        <v>0</v>
      </c>
      <c r="D20" s="203">
        <f>D21</f>
        <v>1</v>
      </c>
    </row>
    <row r="21" spans="1:4" ht="36" customHeight="1">
      <c r="A21" s="205" t="s">
        <v>329</v>
      </c>
      <c r="B21" s="211" t="s">
        <v>330</v>
      </c>
      <c r="C21" s="203">
        <v>0</v>
      </c>
      <c r="D21" s="203">
        <v>1</v>
      </c>
    </row>
    <row r="22" spans="1:4" ht="38.25" customHeight="1">
      <c r="A22" s="209" t="s">
        <v>331</v>
      </c>
      <c r="B22" s="210" t="s">
        <v>332</v>
      </c>
      <c r="C22" s="203">
        <f>C23</f>
        <v>-1031.3</v>
      </c>
      <c r="D22" s="203">
        <f>D23</f>
        <v>0</v>
      </c>
    </row>
    <row r="23" spans="1:4" ht="37.5" customHeight="1">
      <c r="A23" s="205" t="s">
        <v>333</v>
      </c>
      <c r="B23" s="211" t="s">
        <v>334</v>
      </c>
      <c r="C23" s="203">
        <v>-1031.3</v>
      </c>
      <c r="D23" s="9"/>
    </row>
    <row r="24" spans="1:4" ht="29.25" customHeight="1">
      <c r="A24" s="208" t="s">
        <v>335</v>
      </c>
      <c r="B24" s="200" t="s">
        <v>336</v>
      </c>
      <c r="C24" s="201">
        <f>C25+C29</f>
        <v>0</v>
      </c>
      <c r="D24" s="201">
        <f>D25+D29</f>
        <v>0</v>
      </c>
    </row>
    <row r="25" spans="1:4" ht="14.25" customHeight="1">
      <c r="A25" s="209" t="s">
        <v>337</v>
      </c>
      <c r="B25" s="200" t="s">
        <v>338</v>
      </c>
      <c r="C25" s="213">
        <f aca="true" t="shared" si="0" ref="C25:D27">C26</f>
        <v>-16077.1</v>
      </c>
      <c r="D25" s="213">
        <f t="shared" si="0"/>
        <v>0</v>
      </c>
    </row>
    <row r="26" spans="1:4" ht="15.75" customHeight="1">
      <c r="A26" s="205" t="s">
        <v>339</v>
      </c>
      <c r="B26" s="210" t="s">
        <v>340</v>
      </c>
      <c r="C26" s="214">
        <f t="shared" si="0"/>
        <v>-16077.1</v>
      </c>
      <c r="D26" s="214">
        <f t="shared" si="0"/>
        <v>0</v>
      </c>
    </row>
    <row r="27" spans="1:4" ht="18.75" customHeight="1">
      <c r="A27" s="205" t="s">
        <v>341</v>
      </c>
      <c r="B27" s="210" t="s">
        <v>342</v>
      </c>
      <c r="C27" s="214">
        <f t="shared" si="0"/>
        <v>-16077.1</v>
      </c>
      <c r="D27" s="214">
        <f t="shared" si="0"/>
        <v>0</v>
      </c>
    </row>
    <row r="28" spans="1:4" ht="27.75" customHeight="1">
      <c r="A28" s="205" t="s">
        <v>343</v>
      </c>
      <c r="B28" s="210" t="s">
        <v>344</v>
      </c>
      <c r="C28" s="214">
        <v>-16077.1</v>
      </c>
      <c r="D28" s="9"/>
    </row>
    <row r="29" spans="1:4" ht="16.5" customHeight="1">
      <c r="A29" s="209" t="s">
        <v>345</v>
      </c>
      <c r="B29" s="200" t="s">
        <v>346</v>
      </c>
      <c r="C29" s="203">
        <f aca="true" t="shared" si="1" ref="C29:D31">C30</f>
        <v>16077.1</v>
      </c>
      <c r="D29" s="203">
        <f t="shared" si="1"/>
        <v>0</v>
      </c>
    </row>
    <row r="30" spans="1:4" ht="16.5" customHeight="1">
      <c r="A30" s="205" t="s">
        <v>347</v>
      </c>
      <c r="B30" s="210" t="s">
        <v>348</v>
      </c>
      <c r="C30" s="214">
        <f t="shared" si="1"/>
        <v>16077.1</v>
      </c>
      <c r="D30" s="214">
        <f t="shared" si="1"/>
        <v>0</v>
      </c>
    </row>
    <row r="31" spans="1:4" ht="12.75">
      <c r="A31" s="205" t="s">
        <v>349</v>
      </c>
      <c r="B31" s="210" t="s">
        <v>350</v>
      </c>
      <c r="C31" s="214">
        <f t="shared" si="1"/>
        <v>16077.1</v>
      </c>
      <c r="D31" s="214">
        <f t="shared" si="1"/>
        <v>0</v>
      </c>
    </row>
    <row r="32" spans="1:4" ht="25.5">
      <c r="A32" s="205" t="s">
        <v>351</v>
      </c>
      <c r="B32" s="210" t="s">
        <v>352</v>
      </c>
      <c r="C32" s="214">
        <v>16077.1</v>
      </c>
      <c r="D32" s="9"/>
    </row>
    <row r="36" spans="1:4" ht="12.75">
      <c r="A36" s="216"/>
      <c r="B36" s="782"/>
      <c r="C36" s="776"/>
      <c r="D36" s="776"/>
    </row>
    <row r="37" spans="1:4" ht="12.75">
      <c r="A37" s="216"/>
      <c r="B37" s="773"/>
      <c r="C37" s="776"/>
      <c r="D37" s="776"/>
    </row>
    <row r="38" spans="1:4" ht="12.75">
      <c r="A38" s="216"/>
      <c r="B38" s="773"/>
      <c r="C38" s="776"/>
      <c r="D38" s="776"/>
    </row>
    <row r="39" spans="1:4" ht="12.75">
      <c r="A39" s="216"/>
      <c r="B39" s="773"/>
      <c r="C39" s="776"/>
      <c r="D39" s="776"/>
    </row>
    <row r="40" spans="1:4" ht="12.75">
      <c r="A40" s="216"/>
      <c r="B40" s="773"/>
      <c r="C40" s="776"/>
      <c r="D40" s="776"/>
    </row>
    <row r="41" spans="1:4" ht="12.75">
      <c r="A41" s="216"/>
      <c r="B41" s="768"/>
      <c r="C41" s="776"/>
      <c r="D41" s="776"/>
    </row>
    <row r="42" spans="1:4" ht="12.75">
      <c r="A42" s="216"/>
      <c r="B42" s="218"/>
      <c r="C42" s="219"/>
      <c r="D42" s="219"/>
    </row>
    <row r="43" spans="1:4" ht="12.75">
      <c r="A43" s="216"/>
      <c r="B43" s="218"/>
      <c r="C43" s="219"/>
      <c r="D43" s="219"/>
    </row>
    <row r="44" spans="1:4" ht="15.75">
      <c r="A44" s="780"/>
      <c r="B44" s="780"/>
      <c r="C44" s="780"/>
      <c r="D44" s="780"/>
    </row>
    <row r="45" spans="1:4" ht="12.75">
      <c r="A45" s="216"/>
      <c r="B45" s="218"/>
      <c r="C45" s="219"/>
      <c r="D45" s="219"/>
    </row>
    <row r="46" spans="1:4" ht="12.75">
      <c r="A46" s="218"/>
      <c r="B46" s="218"/>
      <c r="C46" s="219"/>
      <c r="D46" s="219"/>
    </row>
    <row r="47" spans="1:4" ht="15">
      <c r="A47" s="220"/>
      <c r="B47" s="220"/>
      <c r="C47" s="221"/>
      <c r="D47" s="219"/>
    </row>
    <row r="48" spans="1:4" ht="13.5">
      <c r="A48" s="223"/>
      <c r="B48" s="224"/>
      <c r="C48" s="225"/>
      <c r="D48" s="225"/>
    </row>
    <row r="49" spans="1:4" ht="12.75">
      <c r="A49" s="226"/>
      <c r="B49" s="224"/>
      <c r="C49" s="227"/>
      <c r="D49" s="227"/>
    </row>
    <row r="50" spans="1:4" ht="12.75">
      <c r="A50" s="226"/>
      <c r="B50" s="228"/>
      <c r="C50" s="227"/>
      <c r="D50" s="227"/>
    </row>
    <row r="51" spans="1:4" ht="12.75">
      <c r="A51" s="229"/>
      <c r="B51" s="230"/>
      <c r="C51" s="231"/>
      <c r="D51" s="227"/>
    </row>
    <row r="52" spans="1:4" ht="12.75">
      <c r="A52" s="229"/>
      <c r="B52" s="230"/>
      <c r="C52" s="231"/>
      <c r="D52" s="227"/>
    </row>
    <row r="53" spans="1:4" ht="12.75">
      <c r="A53" s="229"/>
      <c r="B53" s="230"/>
      <c r="C53" s="231"/>
      <c r="D53" s="227"/>
    </row>
    <row r="54" spans="1:4" ht="12.75">
      <c r="A54" s="229"/>
      <c r="B54" s="230"/>
      <c r="C54" s="231"/>
      <c r="D54" s="227"/>
    </row>
    <row r="55" spans="1:4" ht="13.5">
      <c r="A55" s="232"/>
      <c r="B55" s="224"/>
      <c r="C55" s="227"/>
      <c r="D55" s="227"/>
    </row>
    <row r="56" spans="1:4" ht="12.75">
      <c r="A56" s="233"/>
      <c r="B56" s="234"/>
      <c r="C56" s="227"/>
      <c r="D56" s="227"/>
    </row>
    <row r="57" spans="1:4" ht="12.75">
      <c r="A57" s="229"/>
      <c r="B57" s="235"/>
      <c r="C57" s="227"/>
      <c r="D57" s="227"/>
    </row>
    <row r="58" spans="1:4" ht="12.75">
      <c r="A58" s="233"/>
      <c r="B58" s="234"/>
      <c r="C58" s="227"/>
      <c r="D58" s="227"/>
    </row>
    <row r="59" spans="1:4" ht="12.75">
      <c r="A59" s="229"/>
      <c r="B59" s="235"/>
      <c r="C59" s="227"/>
      <c r="D59" s="219"/>
    </row>
    <row r="60" spans="1:4" ht="13.5">
      <c r="A60" s="232"/>
      <c r="B60" s="224"/>
      <c r="C60" s="225"/>
      <c r="D60" s="225"/>
    </row>
    <row r="61" spans="1:4" ht="12.75">
      <c r="A61" s="233"/>
      <c r="B61" s="224"/>
      <c r="C61" s="238"/>
      <c r="D61" s="238"/>
    </row>
    <row r="62" spans="1:4" ht="12.75">
      <c r="A62" s="229"/>
      <c r="B62" s="234"/>
      <c r="C62" s="239"/>
      <c r="D62" s="239"/>
    </row>
    <row r="63" spans="1:4" ht="12.75">
      <c r="A63" s="229"/>
      <c r="B63" s="234"/>
      <c r="C63" s="239"/>
      <c r="D63" s="239"/>
    </row>
    <row r="64" spans="1:4" ht="12.75">
      <c r="A64" s="229"/>
      <c r="B64" s="234"/>
      <c r="C64" s="239"/>
      <c r="D64" s="219"/>
    </row>
    <row r="65" spans="1:4" ht="12.75">
      <c r="A65" s="233"/>
      <c r="B65" s="224"/>
      <c r="C65" s="227"/>
      <c r="D65" s="227"/>
    </row>
    <row r="66" spans="1:4" ht="12.75">
      <c r="A66" s="229"/>
      <c r="B66" s="234"/>
      <c r="C66" s="239"/>
      <c r="D66" s="239"/>
    </row>
    <row r="67" spans="1:4" ht="12.75">
      <c r="A67" s="229"/>
      <c r="B67" s="234"/>
      <c r="C67" s="239"/>
      <c r="D67" s="239"/>
    </row>
    <row r="68" spans="1:4" ht="12.75">
      <c r="A68" s="229"/>
      <c r="B68" s="234"/>
      <c r="C68" s="239"/>
      <c r="D68" s="219"/>
    </row>
    <row r="69" spans="1:4" ht="12.75">
      <c r="A69" s="217"/>
      <c r="B69" s="217"/>
      <c r="C69" s="217"/>
      <c r="D69" s="217"/>
    </row>
    <row r="70" spans="1:4" ht="12.75">
      <c r="A70" s="217"/>
      <c r="B70" s="217"/>
      <c r="C70" s="217"/>
      <c r="D70" s="217"/>
    </row>
    <row r="71" spans="1:4" ht="12.75">
      <c r="A71" s="217"/>
      <c r="B71" s="217"/>
      <c r="C71" s="217"/>
      <c r="D71" s="217"/>
    </row>
    <row r="72" spans="1:4" ht="12.75">
      <c r="A72" s="217"/>
      <c r="B72" s="217"/>
      <c r="C72" s="217"/>
      <c r="D72" s="217"/>
    </row>
    <row r="73" spans="1:4" ht="12.75">
      <c r="A73" s="217"/>
      <c r="B73" s="217"/>
      <c r="C73" s="217"/>
      <c r="D73" s="217"/>
    </row>
    <row r="74" spans="1:4" ht="12.75">
      <c r="A74" s="217"/>
      <c r="B74" s="217"/>
      <c r="C74" s="217"/>
      <c r="D74" s="217"/>
    </row>
    <row r="75" spans="1:4" ht="12.75">
      <c r="A75" s="217"/>
      <c r="B75" s="217"/>
      <c r="C75" s="217"/>
      <c r="D75" s="217"/>
    </row>
    <row r="76" spans="1:4" ht="12.75">
      <c r="A76" s="217"/>
      <c r="B76" s="217"/>
      <c r="C76" s="217"/>
      <c r="D76" s="217"/>
    </row>
    <row r="77" spans="1:4" ht="12.75">
      <c r="A77" s="217"/>
      <c r="B77" s="217"/>
      <c r="C77" s="217"/>
      <c r="D77" s="217"/>
    </row>
    <row r="78" spans="1:4" ht="12.75">
      <c r="A78" s="217"/>
      <c r="B78" s="217"/>
      <c r="C78" s="217"/>
      <c r="D78" s="217"/>
    </row>
    <row r="79" spans="1:4" ht="12.75">
      <c r="A79" s="217"/>
      <c r="B79" s="217"/>
      <c r="C79" s="217"/>
      <c r="D79" s="217"/>
    </row>
    <row r="80" spans="1:4" ht="12.75">
      <c r="A80" s="217"/>
      <c r="B80" s="217"/>
      <c r="C80" s="217"/>
      <c r="D80" s="217"/>
    </row>
    <row r="81" spans="1:4" ht="12.75">
      <c r="A81" s="217"/>
      <c r="B81" s="217"/>
      <c r="C81" s="217"/>
      <c r="D81" s="217"/>
    </row>
    <row r="82" spans="1:4" ht="12.75">
      <c r="A82" s="217"/>
      <c r="B82" s="217"/>
      <c r="C82" s="217"/>
      <c r="D82" s="217"/>
    </row>
  </sheetData>
  <sheetProtection/>
  <mergeCells count="13">
    <mergeCell ref="A8:D8"/>
    <mergeCell ref="B36:D36"/>
    <mergeCell ref="B37:D37"/>
    <mergeCell ref="B38:D38"/>
    <mergeCell ref="B5:D5"/>
    <mergeCell ref="B1:D1"/>
    <mergeCell ref="A44:D44"/>
    <mergeCell ref="A2:D2"/>
    <mergeCell ref="A3:D3"/>
    <mergeCell ref="A4:D4"/>
    <mergeCell ref="B39:D39"/>
    <mergeCell ref="B40:D40"/>
    <mergeCell ref="B41:D4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2"/>
  <sheetViews>
    <sheetView tabSelected="1" view="pageBreakPreview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57.57421875" style="194" customWidth="1"/>
    <col min="2" max="2" width="22.7109375" style="194" customWidth="1"/>
    <col min="3" max="3" width="0.13671875" style="194" customWidth="1"/>
    <col min="4" max="4" width="9.140625" style="194" customWidth="1"/>
    <col min="5" max="5" width="10.00390625" style="194" customWidth="1"/>
    <col min="6" max="16384" width="9.140625" style="194" customWidth="1"/>
  </cols>
  <sheetData>
    <row r="1" spans="1:5" ht="12.75" customHeight="1">
      <c r="A1" s="193"/>
      <c r="B1" s="193"/>
      <c r="C1" s="779" t="s">
        <v>354</v>
      </c>
      <c r="D1" s="779"/>
      <c r="E1" s="779"/>
    </row>
    <row r="2" spans="1:5" ht="12.75" customHeight="1">
      <c r="A2" s="193"/>
      <c r="B2" s="779" t="s">
        <v>493</v>
      </c>
      <c r="C2" s="779"/>
      <c r="D2" s="779"/>
      <c r="E2" s="779"/>
    </row>
    <row r="3" spans="1:5" ht="12.75" customHeight="1">
      <c r="A3" s="193"/>
      <c r="B3" s="779" t="s">
        <v>490</v>
      </c>
      <c r="C3" s="779"/>
      <c r="D3" s="779"/>
      <c r="E3" s="779"/>
    </row>
    <row r="4" spans="1:5" ht="12.75" customHeight="1">
      <c r="A4" s="193"/>
      <c r="B4" s="783" t="s">
        <v>542</v>
      </c>
      <c r="C4" s="783"/>
      <c r="D4" s="783"/>
      <c r="E4" s="783"/>
    </row>
    <row r="5" spans="1:5" ht="12.75" customHeight="1">
      <c r="A5" s="193"/>
      <c r="B5" s="784" t="s">
        <v>353</v>
      </c>
      <c r="C5" s="784"/>
      <c r="D5" s="784"/>
      <c r="E5" s="784"/>
    </row>
    <row r="6" spans="1:3" ht="12.75">
      <c r="A6" s="193"/>
      <c r="B6" s="195"/>
      <c r="C6" s="9"/>
    </row>
    <row r="7" spans="1:3" ht="12.75">
      <c r="A7" s="193"/>
      <c r="B7" s="195"/>
      <c r="C7" s="9"/>
    </row>
    <row r="8" spans="1:5" ht="43.5" customHeight="1">
      <c r="A8" s="781" t="s">
        <v>543</v>
      </c>
      <c r="B8" s="781"/>
      <c r="C8" s="781"/>
      <c r="D8" s="781"/>
      <c r="E8" s="781"/>
    </row>
    <row r="9" spans="1:3" ht="12.75">
      <c r="A9" s="193"/>
      <c r="B9" s="195"/>
      <c r="C9" s="9"/>
    </row>
    <row r="10" spans="1:3" ht="12.75">
      <c r="A10" s="195"/>
      <c r="B10" s="195"/>
      <c r="C10" s="9"/>
    </row>
    <row r="11" spans="1:5" ht="15">
      <c r="A11" s="196" t="s">
        <v>161</v>
      </c>
      <c r="B11" s="196" t="s">
        <v>312</v>
      </c>
      <c r="C11" s="9"/>
      <c r="D11" s="198" t="s">
        <v>356</v>
      </c>
      <c r="E11" s="198" t="s">
        <v>544</v>
      </c>
    </row>
    <row r="12" spans="1:5" ht="13.5">
      <c r="A12" s="199" t="s">
        <v>313</v>
      </c>
      <c r="B12" s="200" t="s">
        <v>314</v>
      </c>
      <c r="C12" s="201">
        <f>C13+C24</f>
        <v>1</v>
      </c>
      <c r="D12" s="201">
        <f>D13+D24</f>
        <v>697.8999999999996</v>
      </c>
      <c r="E12" s="201">
        <f>E13+E24</f>
        <v>709.9999999999999</v>
      </c>
    </row>
    <row r="13" spans="1:5" ht="13.5" customHeight="1">
      <c r="A13" s="202" t="s">
        <v>315</v>
      </c>
      <c r="B13" s="200" t="s">
        <v>316</v>
      </c>
      <c r="C13" s="203">
        <f>C19</f>
        <v>1</v>
      </c>
      <c r="D13" s="203">
        <f>D14+D24+D19</f>
        <v>697.8999999999996</v>
      </c>
      <c r="E13" s="203">
        <f>E14+E24</f>
        <v>709.9999999999999</v>
      </c>
    </row>
    <row r="14" spans="1:5" ht="13.5" customHeight="1">
      <c r="A14" s="202" t="s">
        <v>142</v>
      </c>
      <c r="B14" s="204" t="s">
        <v>317</v>
      </c>
      <c r="C14" s="203"/>
      <c r="D14" s="203">
        <f>D15+D17</f>
        <v>1729.2999999999997</v>
      </c>
      <c r="E14" s="203">
        <f>E15+E17</f>
        <v>709.9999999999999</v>
      </c>
    </row>
    <row r="15" spans="1:5" ht="27.75" customHeight="1">
      <c r="A15" s="205" t="s">
        <v>318</v>
      </c>
      <c r="B15" s="206" t="s">
        <v>319</v>
      </c>
      <c r="C15" s="203"/>
      <c r="D15" s="207">
        <f>D16</f>
        <v>2187.2</v>
      </c>
      <c r="E15" s="207">
        <f>E16</f>
        <v>1404.6</v>
      </c>
    </row>
    <row r="16" spans="1:5" ht="25.5" customHeight="1">
      <c r="A16" s="205" t="s">
        <v>320</v>
      </c>
      <c r="B16" s="206" t="s">
        <v>321</v>
      </c>
      <c r="C16" s="203"/>
      <c r="D16" s="207">
        <v>2187.2</v>
      </c>
      <c r="E16" s="207">
        <v>1404.6</v>
      </c>
    </row>
    <row r="17" spans="1:5" ht="26.25" customHeight="1">
      <c r="A17" s="205" t="s">
        <v>322</v>
      </c>
      <c r="B17" s="206" t="s">
        <v>323</v>
      </c>
      <c r="C17" s="203"/>
      <c r="D17" s="207">
        <f>D18</f>
        <v>-457.9</v>
      </c>
      <c r="E17" s="207">
        <f>E18</f>
        <v>-694.6</v>
      </c>
    </row>
    <row r="18" spans="1:5" ht="25.5" customHeight="1">
      <c r="A18" s="205" t="s">
        <v>324</v>
      </c>
      <c r="B18" s="206" t="s">
        <v>325</v>
      </c>
      <c r="C18" s="203"/>
      <c r="D18" s="207">
        <v>-457.9</v>
      </c>
      <c r="E18" s="207">
        <v>-694.6</v>
      </c>
    </row>
    <row r="19" spans="1:5" ht="28.5" customHeight="1">
      <c r="A19" s="208" t="s">
        <v>143</v>
      </c>
      <c r="B19" s="200" t="s">
        <v>326</v>
      </c>
      <c r="C19" s="203">
        <f aca="true" t="shared" si="0" ref="C19:E20">C20</f>
        <v>1</v>
      </c>
      <c r="D19" s="203">
        <f>D23</f>
        <v>-1031.4</v>
      </c>
      <c r="E19" s="203">
        <f t="shared" si="0"/>
        <v>0</v>
      </c>
    </row>
    <row r="20" spans="1:5" ht="27.75" customHeight="1">
      <c r="A20" s="209" t="s">
        <v>327</v>
      </c>
      <c r="B20" s="210" t="s">
        <v>328</v>
      </c>
      <c r="C20" s="203">
        <f t="shared" si="0"/>
        <v>1</v>
      </c>
      <c r="D20" s="207">
        <f t="shared" si="0"/>
        <v>0</v>
      </c>
      <c r="E20" s="207">
        <f t="shared" si="0"/>
        <v>0</v>
      </c>
    </row>
    <row r="21" spans="1:5" ht="36" customHeight="1">
      <c r="A21" s="205" t="s">
        <v>329</v>
      </c>
      <c r="B21" s="211" t="s">
        <v>330</v>
      </c>
      <c r="C21" s="203">
        <v>1</v>
      </c>
      <c r="D21" s="207">
        <v>0</v>
      </c>
      <c r="E21" s="207">
        <v>0</v>
      </c>
    </row>
    <row r="22" spans="1:5" ht="38.25" customHeight="1">
      <c r="A22" s="209" t="s">
        <v>331</v>
      </c>
      <c r="B22" s="210" t="s">
        <v>332</v>
      </c>
      <c r="C22" s="203">
        <f>C23</f>
        <v>0</v>
      </c>
      <c r="D22" s="207">
        <f>D23</f>
        <v>-1031.4</v>
      </c>
      <c r="E22" s="207">
        <f>E23</f>
        <v>0</v>
      </c>
    </row>
    <row r="23" spans="1:5" ht="37.5" customHeight="1">
      <c r="A23" s="205" t="s">
        <v>333</v>
      </c>
      <c r="B23" s="211" t="s">
        <v>334</v>
      </c>
      <c r="C23" s="9"/>
      <c r="D23" s="212">
        <v>-1031.4</v>
      </c>
      <c r="E23" s="212">
        <v>0</v>
      </c>
    </row>
    <row r="24" spans="1:5" ht="29.25" customHeight="1">
      <c r="A24" s="208" t="s">
        <v>335</v>
      </c>
      <c r="B24" s="200" t="s">
        <v>336</v>
      </c>
      <c r="C24" s="201">
        <f>C25+C29</f>
        <v>0</v>
      </c>
      <c r="D24" s="201">
        <f>D25+D29</f>
        <v>0</v>
      </c>
      <c r="E24" s="201">
        <f>E25+E29</f>
        <v>0</v>
      </c>
    </row>
    <row r="25" spans="1:5" ht="14.25" customHeight="1">
      <c r="A25" s="209" t="s">
        <v>337</v>
      </c>
      <c r="B25" s="200" t="s">
        <v>338</v>
      </c>
      <c r="C25" s="213">
        <f>C26</f>
        <v>0</v>
      </c>
      <c r="D25" s="213">
        <f aca="true" t="shared" si="1" ref="D25:E27">D26</f>
        <v>-16553.1</v>
      </c>
      <c r="E25" s="213">
        <f t="shared" si="1"/>
        <v>-16265.1</v>
      </c>
    </row>
    <row r="26" spans="1:5" ht="15.75" customHeight="1">
      <c r="A26" s="205" t="s">
        <v>339</v>
      </c>
      <c r="B26" s="210" t="s">
        <v>340</v>
      </c>
      <c r="C26" s="214">
        <f>C27</f>
        <v>0</v>
      </c>
      <c r="D26" s="214">
        <f t="shared" si="1"/>
        <v>-16553.1</v>
      </c>
      <c r="E26" s="214">
        <f t="shared" si="1"/>
        <v>-16265.1</v>
      </c>
    </row>
    <row r="27" spans="1:5" ht="18.75" customHeight="1">
      <c r="A27" s="205" t="s">
        <v>341</v>
      </c>
      <c r="B27" s="210" t="s">
        <v>342</v>
      </c>
      <c r="C27" s="214">
        <f>C28</f>
        <v>0</v>
      </c>
      <c r="D27" s="214">
        <f t="shared" si="1"/>
        <v>-16553.1</v>
      </c>
      <c r="E27" s="214">
        <f t="shared" si="1"/>
        <v>-16265.1</v>
      </c>
    </row>
    <row r="28" spans="1:5" ht="27.75" customHeight="1">
      <c r="A28" s="205" t="s">
        <v>343</v>
      </c>
      <c r="B28" s="210" t="s">
        <v>344</v>
      </c>
      <c r="C28" s="9"/>
      <c r="D28" s="215">
        <v>-16553.1</v>
      </c>
      <c r="E28" s="215">
        <v>-16265.1</v>
      </c>
    </row>
    <row r="29" spans="1:5" ht="16.5" customHeight="1">
      <c r="A29" s="209" t="s">
        <v>345</v>
      </c>
      <c r="B29" s="200" t="s">
        <v>346</v>
      </c>
      <c r="C29" s="203">
        <f>C30</f>
        <v>0</v>
      </c>
      <c r="D29" s="203">
        <f aca="true" t="shared" si="2" ref="D29:E31">D30</f>
        <v>16553.1</v>
      </c>
      <c r="E29" s="203">
        <f t="shared" si="2"/>
        <v>16265.1</v>
      </c>
    </row>
    <row r="30" spans="1:5" ht="16.5" customHeight="1">
      <c r="A30" s="205" t="s">
        <v>347</v>
      </c>
      <c r="B30" s="210" t="s">
        <v>348</v>
      </c>
      <c r="C30" s="214">
        <f>C31</f>
        <v>0</v>
      </c>
      <c r="D30" s="214">
        <f t="shared" si="2"/>
        <v>16553.1</v>
      </c>
      <c r="E30" s="214">
        <f t="shared" si="2"/>
        <v>16265.1</v>
      </c>
    </row>
    <row r="31" spans="1:5" ht="12.75">
      <c r="A31" s="205" t="s">
        <v>349</v>
      </c>
      <c r="B31" s="210" t="s">
        <v>350</v>
      </c>
      <c r="C31" s="214">
        <f>C32</f>
        <v>0</v>
      </c>
      <c r="D31" s="214">
        <f t="shared" si="2"/>
        <v>16553.1</v>
      </c>
      <c r="E31" s="214">
        <f t="shared" si="2"/>
        <v>16265.1</v>
      </c>
    </row>
    <row r="32" spans="1:5" ht="25.5">
      <c r="A32" s="205" t="s">
        <v>351</v>
      </c>
      <c r="B32" s="210" t="s">
        <v>352</v>
      </c>
      <c r="C32" s="9"/>
      <c r="D32" s="212">
        <v>16553.1</v>
      </c>
      <c r="E32" s="214">
        <v>16265.1</v>
      </c>
    </row>
    <row r="36" spans="1:5" ht="12.75">
      <c r="A36" s="216"/>
      <c r="B36" s="782"/>
      <c r="C36" s="776"/>
      <c r="D36" s="217"/>
      <c r="E36" s="217"/>
    </row>
    <row r="37" spans="1:5" ht="12.75">
      <c r="A37" s="216"/>
      <c r="B37" s="773"/>
      <c r="C37" s="776"/>
      <c r="D37" s="217"/>
      <c r="E37" s="217"/>
    </row>
    <row r="38" spans="1:5" ht="12.75">
      <c r="A38" s="216"/>
      <c r="B38" s="773"/>
      <c r="C38" s="776"/>
      <c r="D38" s="217"/>
      <c r="E38" s="217"/>
    </row>
    <row r="39" spans="1:5" ht="12.75">
      <c r="A39" s="216"/>
      <c r="B39" s="773"/>
      <c r="C39" s="776"/>
      <c r="D39" s="217"/>
      <c r="E39" s="217"/>
    </row>
    <row r="40" spans="1:5" ht="12.75">
      <c r="A40" s="216"/>
      <c r="B40" s="773"/>
      <c r="C40" s="776"/>
      <c r="D40" s="217"/>
      <c r="E40" s="217"/>
    </row>
    <row r="41" spans="1:5" ht="12.75">
      <c r="A41" s="216"/>
      <c r="B41" s="768"/>
      <c r="C41" s="776"/>
      <c r="D41" s="217"/>
      <c r="E41" s="217"/>
    </row>
    <row r="42" spans="1:5" ht="12.75">
      <c r="A42" s="216"/>
      <c r="B42" s="218"/>
      <c r="C42" s="219"/>
      <c r="D42" s="217"/>
      <c r="E42" s="217"/>
    </row>
    <row r="43" spans="1:5" ht="12.75">
      <c r="A43" s="216"/>
      <c r="B43" s="218"/>
      <c r="C43" s="219"/>
      <c r="D43" s="217"/>
      <c r="E43" s="217"/>
    </row>
    <row r="44" spans="1:5" ht="15.75">
      <c r="A44" s="780"/>
      <c r="B44" s="780"/>
      <c r="C44" s="780"/>
      <c r="D44" s="217"/>
      <c r="E44" s="217"/>
    </row>
    <row r="45" spans="1:5" ht="12.75">
      <c r="A45" s="216"/>
      <c r="B45" s="218"/>
      <c r="C45" s="219"/>
      <c r="D45" s="217"/>
      <c r="E45" s="217"/>
    </row>
    <row r="46" spans="1:5" ht="12.75">
      <c r="A46" s="218"/>
      <c r="B46" s="218"/>
      <c r="C46" s="219"/>
      <c r="D46" s="217"/>
      <c r="E46" s="217"/>
    </row>
    <row r="47" spans="1:5" ht="15">
      <c r="A47" s="220"/>
      <c r="B47" s="220"/>
      <c r="C47" s="219"/>
      <c r="D47" s="222"/>
      <c r="E47" s="222"/>
    </row>
    <row r="48" spans="1:5" ht="13.5">
      <c r="A48" s="223"/>
      <c r="B48" s="224"/>
      <c r="C48" s="225"/>
      <c r="D48" s="225"/>
      <c r="E48" s="225"/>
    </row>
    <row r="49" spans="1:5" ht="12.75">
      <c r="A49" s="226"/>
      <c r="B49" s="224"/>
      <c r="C49" s="227"/>
      <c r="D49" s="227"/>
      <c r="E49" s="227"/>
    </row>
    <row r="50" spans="1:5" ht="12.75">
      <c r="A50" s="226"/>
      <c r="B50" s="228"/>
      <c r="C50" s="227"/>
      <c r="D50" s="227"/>
      <c r="E50" s="227"/>
    </row>
    <row r="51" spans="1:5" ht="12.75">
      <c r="A51" s="229"/>
      <c r="B51" s="230"/>
      <c r="C51" s="227"/>
      <c r="D51" s="231"/>
      <c r="E51" s="231"/>
    </row>
    <row r="52" spans="1:5" ht="12.75">
      <c r="A52" s="229"/>
      <c r="B52" s="230"/>
      <c r="C52" s="227"/>
      <c r="D52" s="231"/>
      <c r="E52" s="231"/>
    </row>
    <row r="53" spans="1:5" ht="12.75">
      <c r="A53" s="229"/>
      <c r="B53" s="230"/>
      <c r="C53" s="227"/>
      <c r="D53" s="231"/>
      <c r="E53" s="231"/>
    </row>
    <row r="54" spans="1:5" ht="12.75">
      <c r="A54" s="229"/>
      <c r="B54" s="230"/>
      <c r="C54" s="227"/>
      <c r="D54" s="231"/>
      <c r="E54" s="231"/>
    </row>
    <row r="55" spans="1:5" ht="13.5">
      <c r="A55" s="232"/>
      <c r="B55" s="224"/>
      <c r="C55" s="227"/>
      <c r="D55" s="227"/>
      <c r="E55" s="227"/>
    </row>
    <row r="56" spans="1:5" ht="12.75">
      <c r="A56" s="233"/>
      <c r="B56" s="234"/>
      <c r="C56" s="227"/>
      <c r="D56" s="231"/>
      <c r="E56" s="231"/>
    </row>
    <row r="57" spans="1:5" ht="12.75">
      <c r="A57" s="229"/>
      <c r="B57" s="235"/>
      <c r="C57" s="227"/>
      <c r="D57" s="231"/>
      <c r="E57" s="231"/>
    </row>
    <row r="58" spans="1:5" ht="12.75">
      <c r="A58" s="233"/>
      <c r="B58" s="234"/>
      <c r="C58" s="227"/>
      <c r="D58" s="231"/>
      <c r="E58" s="231"/>
    </row>
    <row r="59" spans="1:5" ht="12.75">
      <c r="A59" s="229"/>
      <c r="B59" s="235"/>
      <c r="C59" s="219"/>
      <c r="D59" s="237"/>
      <c r="E59" s="237"/>
    </row>
    <row r="60" spans="1:5" ht="13.5">
      <c r="A60" s="232"/>
      <c r="B60" s="224"/>
      <c r="C60" s="225"/>
      <c r="D60" s="225"/>
      <c r="E60" s="225"/>
    </row>
    <row r="61" spans="1:5" ht="12.75">
      <c r="A61" s="233"/>
      <c r="B61" s="224"/>
      <c r="C61" s="238"/>
      <c r="D61" s="238"/>
      <c r="E61" s="238"/>
    </row>
    <row r="62" spans="1:5" ht="12.75">
      <c r="A62" s="229"/>
      <c r="B62" s="234"/>
      <c r="C62" s="239"/>
      <c r="D62" s="239"/>
      <c r="E62" s="239"/>
    </row>
    <row r="63" spans="1:5" ht="12.75">
      <c r="A63" s="229"/>
      <c r="B63" s="234"/>
      <c r="C63" s="239"/>
      <c r="D63" s="239"/>
      <c r="E63" s="239"/>
    </row>
    <row r="64" spans="1:5" ht="12.75">
      <c r="A64" s="229"/>
      <c r="B64" s="234"/>
      <c r="C64" s="219"/>
      <c r="D64" s="240"/>
      <c r="E64" s="240"/>
    </row>
    <row r="65" spans="1:5" ht="12.75">
      <c r="A65" s="233"/>
      <c r="B65" s="224"/>
      <c r="C65" s="227"/>
      <c r="D65" s="227"/>
      <c r="E65" s="227"/>
    </row>
    <row r="66" spans="1:5" ht="12.75">
      <c r="A66" s="229"/>
      <c r="B66" s="234"/>
      <c r="C66" s="239"/>
      <c r="D66" s="239"/>
      <c r="E66" s="239"/>
    </row>
    <row r="67" spans="1:5" ht="12.75">
      <c r="A67" s="229"/>
      <c r="B67" s="234"/>
      <c r="C67" s="239"/>
      <c r="D67" s="239"/>
      <c r="E67" s="239"/>
    </row>
    <row r="68" spans="1:5" ht="12.75">
      <c r="A68" s="229"/>
      <c r="B68" s="234"/>
      <c r="C68" s="219"/>
      <c r="D68" s="236"/>
      <c r="E68" s="239"/>
    </row>
    <row r="69" spans="1:5" ht="12.75">
      <c r="A69" s="217"/>
      <c r="B69" s="217"/>
      <c r="C69" s="217"/>
      <c r="D69" s="217"/>
      <c r="E69" s="217"/>
    </row>
    <row r="70" spans="1:5" ht="12.75">
      <c r="A70" s="217"/>
      <c r="B70" s="217"/>
      <c r="C70" s="217"/>
      <c r="D70" s="217"/>
      <c r="E70" s="217"/>
    </row>
    <row r="71" spans="1:5" ht="12.75">
      <c r="A71" s="217"/>
      <c r="B71" s="217"/>
      <c r="C71" s="217"/>
      <c r="D71" s="217"/>
      <c r="E71" s="217"/>
    </row>
    <row r="72" spans="1:5" ht="12.75">
      <c r="A72" s="217"/>
      <c r="B72" s="217"/>
      <c r="C72" s="217"/>
      <c r="D72" s="217"/>
      <c r="E72" s="217"/>
    </row>
    <row r="73" spans="1:5" ht="12.75">
      <c r="A73" s="217"/>
      <c r="B73" s="217"/>
      <c r="C73" s="217"/>
      <c r="D73" s="217"/>
      <c r="E73" s="217"/>
    </row>
    <row r="74" spans="1:5" ht="12.75">
      <c r="A74" s="217"/>
      <c r="B74" s="217"/>
      <c r="C74" s="217"/>
      <c r="D74" s="217"/>
      <c r="E74" s="217"/>
    </row>
    <row r="75" spans="1:5" ht="12.75">
      <c r="A75" s="217"/>
      <c r="B75" s="217"/>
      <c r="C75" s="217"/>
      <c r="D75" s="217"/>
      <c r="E75" s="217"/>
    </row>
    <row r="76" spans="1:5" ht="12.75">
      <c r="A76" s="217"/>
      <c r="B76" s="217"/>
      <c r="C76" s="217"/>
      <c r="D76" s="217"/>
      <c r="E76" s="217"/>
    </row>
    <row r="77" spans="1:5" ht="12.75">
      <c r="A77" s="217"/>
      <c r="B77" s="217"/>
      <c r="C77" s="217"/>
      <c r="D77" s="217"/>
      <c r="E77" s="217"/>
    </row>
    <row r="78" spans="1:5" ht="12.75">
      <c r="A78" s="217"/>
      <c r="B78" s="217"/>
      <c r="C78" s="217"/>
      <c r="D78" s="217"/>
      <c r="E78" s="217"/>
    </row>
    <row r="79" spans="1:5" ht="12.75">
      <c r="A79" s="217"/>
      <c r="B79" s="217"/>
      <c r="C79" s="217"/>
      <c r="D79" s="217"/>
      <c r="E79" s="217"/>
    </row>
    <row r="80" spans="1:5" ht="12.75">
      <c r="A80" s="217"/>
      <c r="B80" s="217"/>
      <c r="C80" s="217"/>
      <c r="D80" s="217"/>
      <c r="E80" s="217"/>
    </row>
    <row r="81" spans="1:5" ht="12.75">
      <c r="A81" s="217"/>
      <c r="B81" s="217"/>
      <c r="C81" s="217"/>
      <c r="D81" s="217"/>
      <c r="E81" s="217"/>
    </row>
    <row r="82" spans="1:5" ht="12.75">
      <c r="A82" s="217"/>
      <c r="B82" s="217"/>
      <c r="C82" s="217"/>
      <c r="D82" s="217"/>
      <c r="E82" s="217"/>
    </row>
  </sheetData>
  <sheetProtection/>
  <mergeCells count="13">
    <mergeCell ref="C1:E1"/>
    <mergeCell ref="A8:E8"/>
    <mergeCell ref="B39:C39"/>
    <mergeCell ref="B40:C40"/>
    <mergeCell ref="B41:C41"/>
    <mergeCell ref="B36:C36"/>
    <mergeCell ref="B37:C37"/>
    <mergeCell ref="B38:C38"/>
    <mergeCell ref="A44:C44"/>
    <mergeCell ref="B3:E3"/>
    <mergeCell ref="B2:E2"/>
    <mergeCell ref="B4:E4"/>
    <mergeCell ref="B5:E5"/>
  </mergeCells>
  <printOptions/>
  <pageMargins left="0.7086614173228347" right="0.11811023622047245" top="0.7480314960629921" bottom="0.5511811023622047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view="pageBreakPreview" zoomScaleSheetLayoutView="100" zoomScalePageLayoutView="0" workbookViewId="0" topLeftCell="A3">
      <selection activeCell="G12" sqref="G12:G13"/>
    </sheetView>
  </sheetViews>
  <sheetFormatPr defaultColWidth="9.140625" defaultRowHeight="12.75"/>
  <cols>
    <col min="1" max="1" width="24.57421875" style="0" customWidth="1"/>
    <col min="2" max="2" width="61.00390625" style="0" customWidth="1"/>
    <col min="3" max="3" width="9.7109375" style="0" hidden="1" customWidth="1"/>
    <col min="4" max="4" width="0" style="0" hidden="1" customWidth="1"/>
    <col min="5" max="5" width="9.7109375" style="0" bestFit="1" customWidth="1"/>
    <col min="6" max="6" width="9.8515625" style="0" customWidth="1"/>
    <col min="7" max="7" width="9.7109375" style="0" bestFit="1" customWidth="1"/>
  </cols>
  <sheetData>
    <row r="1" spans="2:7" ht="12.75">
      <c r="B1" s="36"/>
      <c r="D1" s="36" t="s">
        <v>152</v>
      </c>
      <c r="F1" s="36" t="s">
        <v>271</v>
      </c>
      <c r="G1" s="113"/>
    </row>
    <row r="2" spans="1:7" ht="12.75">
      <c r="A2" s="390" t="s">
        <v>488</v>
      </c>
      <c r="B2" s="390"/>
      <c r="C2" s="390"/>
      <c r="D2" s="390"/>
      <c r="E2" s="390"/>
      <c r="F2" s="390"/>
      <c r="G2" s="113"/>
    </row>
    <row r="3" spans="1:6" ht="12.75">
      <c r="A3" s="390" t="s">
        <v>490</v>
      </c>
      <c r="B3" s="391"/>
      <c r="C3" s="391"/>
      <c r="D3" s="391"/>
      <c r="E3" s="391"/>
      <c r="F3" s="391"/>
    </row>
    <row r="4" spans="1:6" ht="12.75">
      <c r="A4" s="391" t="s">
        <v>440</v>
      </c>
      <c r="B4" s="391"/>
      <c r="C4" s="391"/>
      <c r="D4" s="391"/>
      <c r="E4" s="391"/>
      <c r="F4" s="391"/>
    </row>
    <row r="5" spans="1:6" ht="12.75">
      <c r="A5" s="391" t="s">
        <v>153</v>
      </c>
      <c r="B5" s="391"/>
      <c r="C5" s="391"/>
      <c r="D5" s="391"/>
      <c r="E5" s="391"/>
      <c r="F5" s="391"/>
    </row>
    <row r="6" spans="1:6" ht="12.75">
      <c r="A6" s="36"/>
      <c r="B6" s="36"/>
      <c r="C6" s="36"/>
      <c r="D6" s="36"/>
      <c r="E6" s="36"/>
      <c r="F6" s="36"/>
    </row>
    <row r="7" spans="1:6" ht="12.75">
      <c r="A7" s="36"/>
      <c r="B7" s="36"/>
      <c r="C7" s="36"/>
      <c r="D7" s="36"/>
      <c r="E7" s="36"/>
      <c r="F7" s="36"/>
    </row>
    <row r="8" spans="1:6" ht="12.75">
      <c r="A8" s="36"/>
      <c r="B8" s="36"/>
      <c r="C8" s="36"/>
      <c r="D8" s="36"/>
      <c r="E8" s="36"/>
      <c r="F8" s="36"/>
    </row>
    <row r="9" spans="1:6" ht="33.75" customHeight="1">
      <c r="A9" s="401" t="s">
        <v>444</v>
      </c>
      <c r="B9" s="401"/>
      <c r="C9" s="401"/>
      <c r="D9" s="401"/>
      <c r="E9" s="401"/>
      <c r="F9" s="401"/>
    </row>
    <row r="10" spans="1:7" ht="15" customHeight="1" hidden="1">
      <c r="A10" s="111"/>
      <c r="B10" s="112"/>
      <c r="C10" s="113"/>
      <c r="D10" s="113"/>
      <c r="E10" s="114" t="s">
        <v>154</v>
      </c>
      <c r="F10" s="113" t="s">
        <v>155</v>
      </c>
      <c r="G10" s="113" t="s">
        <v>156</v>
      </c>
    </row>
    <row r="11" spans="1:7" ht="15">
      <c r="A11" s="111"/>
      <c r="B11" s="112"/>
      <c r="C11" s="113"/>
      <c r="D11" s="113"/>
      <c r="E11" s="114"/>
      <c r="F11" s="161" t="s">
        <v>157</v>
      </c>
      <c r="G11" s="113"/>
    </row>
    <row r="12" spans="1:7" ht="12.75" customHeight="1">
      <c r="A12" s="116"/>
      <c r="B12" s="116"/>
      <c r="C12" s="392" t="s">
        <v>158</v>
      </c>
      <c r="D12" s="392" t="s">
        <v>159</v>
      </c>
      <c r="E12" s="397" t="s">
        <v>545</v>
      </c>
      <c r="F12" s="399" t="s">
        <v>544</v>
      </c>
      <c r="G12" s="388"/>
    </row>
    <row r="13" spans="1:7" ht="12.75">
      <c r="A13" s="117" t="s">
        <v>160</v>
      </c>
      <c r="B13" s="117" t="s">
        <v>161</v>
      </c>
      <c r="C13" s="393"/>
      <c r="D13" s="393"/>
      <c r="E13" s="398"/>
      <c r="F13" s="400"/>
      <c r="G13" s="388"/>
    </row>
    <row r="14" spans="1:7" ht="12.75">
      <c r="A14" s="118" t="s">
        <v>162</v>
      </c>
      <c r="B14" s="119" t="s">
        <v>163</v>
      </c>
      <c r="C14" s="120">
        <f>C15+C28+C32+C36+C61</f>
        <v>183800</v>
      </c>
      <c r="D14" s="120">
        <f>D15+D28+D32+D36+D61</f>
        <v>0</v>
      </c>
      <c r="E14" s="162">
        <f>E15+E28+E32+E36+E61+E48+E23+E66</f>
        <v>13957.4</v>
      </c>
      <c r="F14" s="162">
        <f>F15+F28+F32+F36+F61+F48+F23+F66</f>
        <v>14200.4</v>
      </c>
      <c r="G14" s="123"/>
    </row>
    <row r="15" spans="1:7" ht="12.75">
      <c r="A15" s="118" t="s">
        <v>164</v>
      </c>
      <c r="B15" s="119" t="s">
        <v>165</v>
      </c>
      <c r="C15" s="120">
        <f>C16</f>
        <v>159300</v>
      </c>
      <c r="D15" s="120">
        <v>-2120</v>
      </c>
      <c r="E15" s="162">
        <f>E16</f>
        <v>5300</v>
      </c>
      <c r="F15" s="162">
        <f>F16</f>
        <v>5350</v>
      </c>
      <c r="G15" s="123"/>
    </row>
    <row r="16" spans="1:7" ht="12.75">
      <c r="A16" s="124" t="s">
        <v>274</v>
      </c>
      <c r="B16" s="125" t="s">
        <v>166</v>
      </c>
      <c r="C16" s="120">
        <f>C18</f>
        <v>159300</v>
      </c>
      <c r="D16" s="120">
        <v>-2120</v>
      </c>
      <c r="E16" s="162">
        <f>E18</f>
        <v>5300</v>
      </c>
      <c r="F16" s="162">
        <f>F18</f>
        <v>5350</v>
      </c>
      <c r="G16" s="123"/>
    </row>
    <row r="17" spans="1:7" ht="12.75" customHeight="1" hidden="1">
      <c r="A17" s="126" t="s">
        <v>167</v>
      </c>
      <c r="B17" s="127" t="s">
        <v>168</v>
      </c>
      <c r="C17" s="128"/>
      <c r="D17" s="128"/>
      <c r="E17" s="163"/>
      <c r="F17" s="164"/>
      <c r="G17" s="131"/>
    </row>
    <row r="18" spans="1:7" ht="12.75">
      <c r="A18" s="126" t="s">
        <v>275</v>
      </c>
      <c r="B18" s="127" t="s">
        <v>170</v>
      </c>
      <c r="C18" s="128">
        <v>159300</v>
      </c>
      <c r="D18" s="128"/>
      <c r="E18" s="163">
        <v>5300</v>
      </c>
      <c r="F18" s="163">
        <v>5350</v>
      </c>
      <c r="G18" s="133"/>
    </row>
    <row r="19" spans="1:7" ht="12.75" hidden="1">
      <c r="A19" s="126" t="s">
        <v>171</v>
      </c>
      <c r="B19" s="127" t="s">
        <v>170</v>
      </c>
      <c r="C19" s="128">
        <v>159300</v>
      </c>
      <c r="D19" s="128"/>
      <c r="E19" s="163"/>
      <c r="F19" s="163"/>
      <c r="G19" s="133"/>
    </row>
    <row r="20" spans="1:7" ht="12.75" hidden="1">
      <c r="A20" s="126" t="s">
        <v>172</v>
      </c>
      <c r="B20" s="127" t="s">
        <v>170</v>
      </c>
      <c r="C20" s="128">
        <v>159300</v>
      </c>
      <c r="D20" s="128">
        <v>-2120</v>
      </c>
      <c r="E20" s="163"/>
      <c r="F20" s="165"/>
      <c r="G20" s="131"/>
    </row>
    <row r="21" spans="1:7" ht="12.75" customHeight="1" hidden="1">
      <c r="A21" s="126" t="s">
        <v>173</v>
      </c>
      <c r="B21" s="127" t="s">
        <v>170</v>
      </c>
      <c r="C21" s="128">
        <v>0</v>
      </c>
      <c r="D21" s="128"/>
      <c r="E21" s="163">
        <v>0</v>
      </c>
      <c r="F21" s="165">
        <v>0</v>
      </c>
      <c r="G21" s="131"/>
    </row>
    <row r="22" spans="1:7" ht="12.75" customHeight="1" hidden="1">
      <c r="A22" s="126" t="s">
        <v>174</v>
      </c>
      <c r="B22" s="127" t="s">
        <v>170</v>
      </c>
      <c r="C22" s="128">
        <v>0</v>
      </c>
      <c r="D22" s="128"/>
      <c r="E22" s="163"/>
      <c r="F22" s="165"/>
      <c r="G22" s="131"/>
    </row>
    <row r="23" spans="1:7" ht="12.75">
      <c r="A23" s="134" t="s">
        <v>276</v>
      </c>
      <c r="B23" s="135" t="s">
        <v>175</v>
      </c>
      <c r="C23" s="128"/>
      <c r="D23" s="128"/>
      <c r="E23" s="166">
        <f>E24+E25+E26+E27</f>
        <v>2387.3999999999996</v>
      </c>
      <c r="F23" s="167">
        <f>F24+F25+F26+F27</f>
        <v>2415.4</v>
      </c>
      <c r="G23" s="131"/>
    </row>
    <row r="24" spans="1:7" ht="21.75" customHeight="1">
      <c r="A24" s="126" t="s">
        <v>277</v>
      </c>
      <c r="B24" s="127" t="s">
        <v>176</v>
      </c>
      <c r="C24" s="128"/>
      <c r="D24" s="128"/>
      <c r="E24" s="163">
        <v>884</v>
      </c>
      <c r="F24" s="165">
        <v>894.4</v>
      </c>
      <c r="G24" s="131"/>
    </row>
    <row r="25" spans="1:7" ht="24.75" customHeight="1">
      <c r="A25" s="126" t="s">
        <v>278</v>
      </c>
      <c r="B25" s="127" t="s">
        <v>177</v>
      </c>
      <c r="C25" s="128"/>
      <c r="D25" s="128"/>
      <c r="E25" s="163">
        <v>8.3</v>
      </c>
      <c r="F25" s="165">
        <v>8.3</v>
      </c>
      <c r="G25" s="131"/>
    </row>
    <row r="26" spans="1:7" ht="25.5" customHeight="1">
      <c r="A26" s="126" t="s">
        <v>279</v>
      </c>
      <c r="B26" s="127" t="s">
        <v>178</v>
      </c>
      <c r="C26" s="128"/>
      <c r="D26" s="128"/>
      <c r="E26" s="163">
        <v>1644.9</v>
      </c>
      <c r="F26" s="165">
        <v>1664.2</v>
      </c>
      <c r="G26" s="131"/>
    </row>
    <row r="27" spans="1:7" ht="26.25" customHeight="1">
      <c r="A27" s="126" t="s">
        <v>280</v>
      </c>
      <c r="B27" s="127" t="s">
        <v>179</v>
      </c>
      <c r="C27" s="128"/>
      <c r="D27" s="128"/>
      <c r="E27" s="163">
        <v>-149.8</v>
      </c>
      <c r="F27" s="165">
        <v>-151.5</v>
      </c>
      <c r="G27" s="131"/>
    </row>
    <row r="28" spans="1:7" ht="12.75">
      <c r="A28" s="134" t="s">
        <v>180</v>
      </c>
      <c r="B28" s="135" t="s">
        <v>181</v>
      </c>
      <c r="C28" s="120">
        <f>C29+C30</f>
        <v>100</v>
      </c>
      <c r="D28" s="120">
        <f>D29+D30</f>
        <v>2120</v>
      </c>
      <c r="E28" s="162">
        <f>E29+E30</f>
        <v>110</v>
      </c>
      <c r="F28" s="162">
        <f>F29+F30</f>
        <v>120</v>
      </c>
      <c r="G28" s="123"/>
    </row>
    <row r="29" spans="1:7" ht="12.75">
      <c r="A29" s="126" t="s">
        <v>281</v>
      </c>
      <c r="B29" s="127" t="s">
        <v>182</v>
      </c>
      <c r="C29" s="128">
        <v>100</v>
      </c>
      <c r="D29" s="128">
        <v>2115</v>
      </c>
      <c r="E29" s="163">
        <v>110</v>
      </c>
      <c r="F29" s="168">
        <v>120</v>
      </c>
      <c r="G29" s="138"/>
    </row>
    <row r="30" spans="1:7" ht="12.75" customHeight="1" hidden="1">
      <c r="A30" s="126" t="s">
        <v>183</v>
      </c>
      <c r="B30" s="127" t="s">
        <v>184</v>
      </c>
      <c r="C30" s="128">
        <v>0</v>
      </c>
      <c r="D30" s="128">
        <v>5</v>
      </c>
      <c r="E30" s="163">
        <v>0</v>
      </c>
      <c r="F30" s="164"/>
      <c r="G30" s="131"/>
    </row>
    <row r="31" spans="1:7" ht="12.75" customHeight="1" hidden="1">
      <c r="A31" s="126" t="s">
        <v>185</v>
      </c>
      <c r="B31" s="127" t="s">
        <v>186</v>
      </c>
      <c r="C31" s="128"/>
      <c r="D31" s="128"/>
      <c r="E31" s="163"/>
      <c r="F31" s="164"/>
      <c r="G31" s="131"/>
    </row>
    <row r="32" spans="1:7" ht="12.75">
      <c r="A32" s="139" t="s">
        <v>282</v>
      </c>
      <c r="B32" s="140" t="s">
        <v>187</v>
      </c>
      <c r="C32" s="120">
        <f>C33+C34+C35</f>
        <v>100</v>
      </c>
      <c r="D32" s="120">
        <f>D33+D34+D35</f>
        <v>0</v>
      </c>
      <c r="E32" s="162">
        <f>E33+E34+E35</f>
        <v>110</v>
      </c>
      <c r="F32" s="162">
        <f>F33+F34+F35</f>
        <v>115</v>
      </c>
      <c r="G32" s="123"/>
    </row>
    <row r="33" spans="1:7" ht="12.75" customHeight="1" hidden="1">
      <c r="A33" s="126" t="s">
        <v>188</v>
      </c>
      <c r="B33" s="127" t="s">
        <v>189</v>
      </c>
      <c r="C33" s="128"/>
      <c r="D33" s="128"/>
      <c r="E33" s="163"/>
      <c r="F33" s="164"/>
      <c r="G33" s="131"/>
    </row>
    <row r="34" spans="1:7" ht="12.75">
      <c r="A34" s="126" t="s">
        <v>283</v>
      </c>
      <c r="B34" s="127" t="s">
        <v>189</v>
      </c>
      <c r="C34" s="128">
        <v>100</v>
      </c>
      <c r="D34" s="128"/>
      <c r="E34" s="163">
        <v>110</v>
      </c>
      <c r="F34" s="168">
        <v>115</v>
      </c>
      <c r="G34" s="138"/>
    </row>
    <row r="35" spans="1:7" ht="12.75" customHeight="1" hidden="1">
      <c r="A35" s="126" t="s">
        <v>190</v>
      </c>
      <c r="B35" s="127" t="s">
        <v>189</v>
      </c>
      <c r="C35" s="128">
        <v>0</v>
      </c>
      <c r="D35" s="128"/>
      <c r="E35" s="163">
        <v>0</v>
      </c>
      <c r="F35" s="164"/>
      <c r="G35" s="131"/>
    </row>
    <row r="36" spans="1:7" ht="12.75">
      <c r="A36" s="126" t="s">
        <v>284</v>
      </c>
      <c r="B36" s="135" t="s">
        <v>272</v>
      </c>
      <c r="C36" s="120">
        <f>C37+C38+C39+C40+C41+C42</f>
        <v>18800</v>
      </c>
      <c r="D36" s="120">
        <f>D37+D38+D39+D40+D41+D42</f>
        <v>0</v>
      </c>
      <c r="E36" s="162">
        <f>E37+E38+E39+E40+E41+E42</f>
        <v>5650</v>
      </c>
      <c r="F36" s="162">
        <f>F37+F38+F39+F40+F41+F42</f>
        <v>5800</v>
      </c>
      <c r="G36" s="123"/>
    </row>
    <row r="37" spans="1:7" ht="15" customHeight="1">
      <c r="A37" s="126" t="s">
        <v>357</v>
      </c>
      <c r="B37" s="127" t="s">
        <v>191</v>
      </c>
      <c r="C37" s="128">
        <v>11600</v>
      </c>
      <c r="D37" s="128">
        <v>2000</v>
      </c>
      <c r="E37" s="163">
        <v>4950</v>
      </c>
      <c r="F37" s="163">
        <v>5000</v>
      </c>
      <c r="G37" s="131"/>
    </row>
    <row r="38" spans="1:7" ht="12.75" customHeight="1" hidden="1">
      <c r="A38" s="126" t="s">
        <v>192</v>
      </c>
      <c r="B38" s="127" t="s">
        <v>193</v>
      </c>
      <c r="C38" s="128">
        <v>0</v>
      </c>
      <c r="D38" s="128">
        <v>100</v>
      </c>
      <c r="E38" s="163">
        <v>0</v>
      </c>
      <c r="F38" s="163"/>
      <c r="G38" s="131"/>
    </row>
    <row r="39" spans="1:7" ht="12.75" customHeight="1" hidden="1">
      <c r="A39" s="126" t="s">
        <v>194</v>
      </c>
      <c r="B39" s="127" t="s">
        <v>195</v>
      </c>
      <c r="C39" s="120"/>
      <c r="D39" s="120"/>
      <c r="E39" s="162"/>
      <c r="F39" s="166"/>
      <c r="G39" s="142"/>
    </row>
    <row r="40" spans="1:7" ht="12.75" customHeight="1" hidden="1">
      <c r="A40" s="126" t="s">
        <v>196</v>
      </c>
      <c r="B40" s="127" t="s">
        <v>197</v>
      </c>
      <c r="C40" s="120"/>
      <c r="D40" s="120"/>
      <c r="E40" s="162"/>
      <c r="F40" s="166"/>
      <c r="G40" s="142"/>
    </row>
    <row r="41" spans="1:7" ht="15" customHeight="1">
      <c r="A41" s="126" t="s">
        <v>358</v>
      </c>
      <c r="B41" s="127" t="s">
        <v>198</v>
      </c>
      <c r="C41" s="128">
        <v>7200</v>
      </c>
      <c r="D41" s="128">
        <v>-2400</v>
      </c>
      <c r="E41" s="163">
        <v>700</v>
      </c>
      <c r="F41" s="163">
        <v>800</v>
      </c>
      <c r="G41" s="131"/>
    </row>
    <row r="42" spans="1:7" ht="13.5" customHeight="1" hidden="1">
      <c r="A42" s="126" t="s">
        <v>199</v>
      </c>
      <c r="B42" s="127" t="s">
        <v>198</v>
      </c>
      <c r="C42" s="128">
        <v>0</v>
      </c>
      <c r="D42" s="128">
        <v>300</v>
      </c>
      <c r="E42" s="163">
        <v>0</v>
      </c>
      <c r="F42" s="163"/>
      <c r="G42" s="131"/>
    </row>
    <row r="43" spans="1:7" ht="21" hidden="1">
      <c r="A43" s="139" t="s">
        <v>200</v>
      </c>
      <c r="B43" s="140" t="s">
        <v>201</v>
      </c>
      <c r="C43" s="120">
        <v>0</v>
      </c>
      <c r="D43" s="120"/>
      <c r="E43" s="162"/>
      <c r="F43" s="169"/>
      <c r="G43" s="143"/>
    </row>
    <row r="44" spans="1:7" ht="12.75" customHeight="1" hidden="1">
      <c r="A44" s="126" t="s">
        <v>202</v>
      </c>
      <c r="B44" s="127" t="s">
        <v>203</v>
      </c>
      <c r="C44" s="120"/>
      <c r="D44" s="120"/>
      <c r="E44" s="162"/>
      <c r="F44" s="170"/>
      <c r="G44" s="142"/>
    </row>
    <row r="45" spans="1:7" ht="12.75" customHeight="1" hidden="1">
      <c r="A45" s="126" t="s">
        <v>204</v>
      </c>
      <c r="B45" s="144" t="s">
        <v>205</v>
      </c>
      <c r="C45" s="120"/>
      <c r="D45" s="120"/>
      <c r="E45" s="162"/>
      <c r="F45" s="170"/>
      <c r="G45" s="142"/>
    </row>
    <row r="46" spans="1:7" ht="12.75" customHeight="1" hidden="1">
      <c r="A46" s="126" t="s">
        <v>206</v>
      </c>
      <c r="B46" s="144" t="s">
        <v>205</v>
      </c>
      <c r="C46" s="120"/>
      <c r="D46" s="120"/>
      <c r="E46" s="162"/>
      <c r="F46" s="170"/>
      <c r="G46" s="142"/>
    </row>
    <row r="47" spans="1:7" ht="12.75" customHeight="1" hidden="1">
      <c r="A47" s="126" t="s">
        <v>207</v>
      </c>
      <c r="B47" s="144" t="s">
        <v>205</v>
      </c>
      <c r="C47" s="120"/>
      <c r="D47" s="120"/>
      <c r="E47" s="162"/>
      <c r="F47" s="170"/>
      <c r="G47" s="142"/>
    </row>
    <row r="48" spans="1:7" ht="12.75" hidden="1">
      <c r="A48" s="126" t="s">
        <v>208</v>
      </c>
      <c r="B48" s="145" t="s">
        <v>209</v>
      </c>
      <c r="C48" s="120">
        <v>0</v>
      </c>
      <c r="D48" s="120">
        <v>0</v>
      </c>
      <c r="E48" s="162">
        <f>E49</f>
        <v>0</v>
      </c>
      <c r="F48" s="162">
        <f>F49</f>
        <v>0</v>
      </c>
      <c r="G48" s="123"/>
    </row>
    <row r="49" spans="1:7" ht="12.75" hidden="1">
      <c r="A49" s="126" t="s">
        <v>210</v>
      </c>
      <c r="B49" s="144" t="s">
        <v>211</v>
      </c>
      <c r="C49" s="120"/>
      <c r="D49" s="120"/>
      <c r="E49" s="163">
        <f>D49*1.052</f>
        <v>0</v>
      </c>
      <c r="F49" s="168">
        <f>E49*1.049</f>
        <v>0</v>
      </c>
      <c r="G49" s="138"/>
    </row>
    <row r="50" spans="1:7" ht="12.75" customHeight="1" hidden="1">
      <c r="A50" s="126" t="s">
        <v>212</v>
      </c>
      <c r="B50" s="144" t="s">
        <v>213</v>
      </c>
      <c r="C50" s="120"/>
      <c r="D50" s="120"/>
      <c r="E50" s="162"/>
      <c r="F50" s="170"/>
      <c r="G50" s="142"/>
    </row>
    <row r="51" spans="1:7" ht="12.75" customHeight="1" hidden="1">
      <c r="A51" s="146" t="s">
        <v>214</v>
      </c>
      <c r="B51" s="147" t="s">
        <v>215</v>
      </c>
      <c r="C51" s="120"/>
      <c r="D51" s="120"/>
      <c r="E51" s="162"/>
      <c r="F51" s="170"/>
      <c r="G51" s="142"/>
    </row>
    <row r="52" spans="1:7" ht="12.75" customHeight="1" hidden="1">
      <c r="A52" s="126" t="s">
        <v>216</v>
      </c>
      <c r="B52" s="144" t="s">
        <v>197</v>
      </c>
      <c r="C52" s="120">
        <v>0</v>
      </c>
      <c r="D52" s="120">
        <v>0</v>
      </c>
      <c r="E52" s="162"/>
      <c r="F52" s="170"/>
      <c r="G52" s="142"/>
    </row>
    <row r="53" spans="1:7" ht="12.75" customHeight="1" hidden="1">
      <c r="A53" s="126" t="s">
        <v>217</v>
      </c>
      <c r="B53" s="144" t="s">
        <v>197</v>
      </c>
      <c r="C53" s="120">
        <v>0</v>
      </c>
      <c r="D53" s="120"/>
      <c r="E53" s="162"/>
      <c r="F53" s="170"/>
      <c r="G53" s="142"/>
    </row>
    <row r="54" spans="1:7" ht="12.75" customHeight="1" hidden="1">
      <c r="A54" s="126" t="s">
        <v>218</v>
      </c>
      <c r="B54" s="144" t="s">
        <v>197</v>
      </c>
      <c r="C54" s="120"/>
      <c r="D54" s="120"/>
      <c r="E54" s="162"/>
      <c r="F54" s="170"/>
      <c r="G54" s="142"/>
    </row>
    <row r="55" spans="1:7" ht="12.75" customHeight="1" hidden="1">
      <c r="A55" s="126" t="s">
        <v>219</v>
      </c>
      <c r="B55" s="127" t="s">
        <v>220</v>
      </c>
      <c r="C55" s="120"/>
      <c r="D55" s="120"/>
      <c r="E55" s="162"/>
      <c r="F55" s="170"/>
      <c r="G55" s="142"/>
    </row>
    <row r="56" spans="1:7" ht="12.75" customHeight="1" hidden="1">
      <c r="A56" s="134" t="s">
        <v>221</v>
      </c>
      <c r="B56" s="135" t="s">
        <v>222</v>
      </c>
      <c r="C56" s="120"/>
      <c r="D56" s="120"/>
      <c r="E56" s="162"/>
      <c r="F56" s="170"/>
      <c r="G56" s="148"/>
    </row>
    <row r="57" spans="1:7" ht="12.75" customHeight="1" hidden="1">
      <c r="A57" s="126" t="s">
        <v>223</v>
      </c>
      <c r="B57" s="127" t="s">
        <v>224</v>
      </c>
      <c r="C57" s="120"/>
      <c r="D57" s="120"/>
      <c r="E57" s="162"/>
      <c r="F57" s="170"/>
      <c r="G57" s="148"/>
    </row>
    <row r="58" spans="1:7" ht="12.75" customHeight="1" hidden="1">
      <c r="A58" s="134" t="s">
        <v>225</v>
      </c>
      <c r="B58" s="135" t="s">
        <v>226</v>
      </c>
      <c r="C58" s="120"/>
      <c r="D58" s="120"/>
      <c r="E58" s="162"/>
      <c r="F58" s="170"/>
      <c r="G58" s="148"/>
    </row>
    <row r="59" spans="1:7" ht="22.5" customHeight="1" hidden="1">
      <c r="A59" s="126" t="s">
        <v>227</v>
      </c>
      <c r="B59" s="127" t="s">
        <v>228</v>
      </c>
      <c r="C59" s="120"/>
      <c r="D59" s="120"/>
      <c r="E59" s="162"/>
      <c r="F59" s="170"/>
      <c r="G59" s="148"/>
    </row>
    <row r="60" spans="1:7" ht="12.75" customHeight="1" hidden="1">
      <c r="A60" s="126" t="s">
        <v>229</v>
      </c>
      <c r="B60" s="127" t="s">
        <v>230</v>
      </c>
      <c r="C60" s="120">
        <v>0</v>
      </c>
      <c r="D60" s="120"/>
      <c r="E60" s="162"/>
      <c r="F60" s="170"/>
      <c r="G60" s="148"/>
    </row>
    <row r="61" spans="1:7" ht="25.5">
      <c r="A61" s="134" t="s">
        <v>285</v>
      </c>
      <c r="B61" s="149" t="s">
        <v>231</v>
      </c>
      <c r="C61" s="120">
        <f>C62+C64</f>
        <v>5500</v>
      </c>
      <c r="D61" s="120">
        <f>D62+D64</f>
        <v>0</v>
      </c>
      <c r="E61" s="162">
        <f>E62+E64+E63</f>
        <v>400</v>
      </c>
      <c r="F61" s="162">
        <f>F62+F64+F63</f>
        <v>400</v>
      </c>
      <c r="G61" s="123"/>
    </row>
    <row r="62" spans="1:7" ht="15.75" customHeight="1" hidden="1">
      <c r="A62" s="146" t="s">
        <v>286</v>
      </c>
      <c r="B62" s="173" t="s">
        <v>232</v>
      </c>
      <c r="C62" s="128">
        <f>C63</f>
        <v>5000</v>
      </c>
      <c r="D62" s="128"/>
      <c r="E62" s="163"/>
      <c r="F62" s="163"/>
      <c r="G62" s="123"/>
    </row>
    <row r="63" spans="1:7" ht="45">
      <c r="A63" s="146" t="s">
        <v>441</v>
      </c>
      <c r="B63" s="127" t="s">
        <v>442</v>
      </c>
      <c r="C63" s="128">
        <v>5000</v>
      </c>
      <c r="D63" s="120"/>
      <c r="E63" s="163">
        <v>400</v>
      </c>
      <c r="F63" s="163">
        <v>400</v>
      </c>
      <c r="G63" s="133"/>
    </row>
    <row r="64" spans="1:7" ht="12.75" customHeight="1" hidden="1">
      <c r="A64" s="146" t="s">
        <v>287</v>
      </c>
      <c r="B64" s="147" t="s">
        <v>235</v>
      </c>
      <c r="C64" s="128">
        <f>C65</f>
        <v>500</v>
      </c>
      <c r="D64" s="120"/>
      <c r="E64" s="163"/>
      <c r="F64" s="163"/>
      <c r="G64" s="133"/>
    </row>
    <row r="65" spans="1:7" ht="13.5" customHeight="1" hidden="1">
      <c r="A65" s="146" t="s">
        <v>288</v>
      </c>
      <c r="B65" s="127" t="s">
        <v>236</v>
      </c>
      <c r="C65" s="128">
        <v>500</v>
      </c>
      <c r="D65" s="120"/>
      <c r="E65" s="163"/>
      <c r="F65" s="163"/>
      <c r="G65" s="133"/>
    </row>
    <row r="66" spans="1:7" ht="12.75">
      <c r="A66" s="134" t="s">
        <v>237</v>
      </c>
      <c r="B66" s="145" t="s">
        <v>363</v>
      </c>
      <c r="C66" s="120">
        <f>C67+C69</f>
        <v>0</v>
      </c>
      <c r="D66" s="120"/>
      <c r="E66" s="162">
        <f>E67</f>
        <v>0</v>
      </c>
      <c r="F66" s="167">
        <f>F67</f>
        <v>0</v>
      </c>
      <c r="G66" s="148"/>
    </row>
    <row r="67" spans="1:7" ht="28.5" customHeight="1">
      <c r="A67" s="126" t="s">
        <v>361</v>
      </c>
      <c r="B67" s="144" t="s">
        <v>362</v>
      </c>
      <c r="C67" s="128">
        <f>C68</f>
        <v>0</v>
      </c>
      <c r="D67" s="128"/>
      <c r="E67" s="163">
        <v>0</v>
      </c>
      <c r="F67" s="165">
        <v>0</v>
      </c>
      <c r="G67" s="150"/>
    </row>
    <row r="68" spans="1:7" ht="14.25" customHeight="1" hidden="1">
      <c r="A68" s="126" t="s">
        <v>289</v>
      </c>
      <c r="B68" s="127" t="s">
        <v>238</v>
      </c>
      <c r="C68" s="128">
        <v>0</v>
      </c>
      <c r="D68" s="128"/>
      <c r="E68" s="163"/>
      <c r="F68" s="164"/>
      <c r="G68" s="150"/>
    </row>
    <row r="69" spans="1:7" ht="12.75" hidden="1">
      <c r="A69" s="146" t="s">
        <v>290</v>
      </c>
      <c r="B69" s="147" t="s">
        <v>239</v>
      </c>
      <c r="C69" s="128">
        <f>C70</f>
        <v>0</v>
      </c>
      <c r="D69" s="128"/>
      <c r="E69" s="163"/>
      <c r="F69" s="164"/>
      <c r="G69" s="150"/>
    </row>
    <row r="70" spans="1:7" ht="12.75" hidden="1">
      <c r="A70" s="126" t="s">
        <v>291</v>
      </c>
      <c r="B70" s="144" t="s">
        <v>240</v>
      </c>
      <c r="C70" s="128">
        <v>0</v>
      </c>
      <c r="D70" s="128"/>
      <c r="E70" s="163"/>
      <c r="F70" s="164"/>
      <c r="G70" s="150"/>
    </row>
    <row r="71" spans="1:7" ht="12.75">
      <c r="A71" s="118" t="s">
        <v>292</v>
      </c>
      <c r="B71" s="149" t="s">
        <v>241</v>
      </c>
      <c r="C71" s="120">
        <f>C72</f>
        <v>4741953</v>
      </c>
      <c r="D71" s="120">
        <f>D72</f>
        <v>3000</v>
      </c>
      <c r="E71" s="162">
        <f>E72</f>
        <v>634.0000000000001</v>
      </c>
      <c r="F71" s="162">
        <f>F72</f>
        <v>660.1000000000001</v>
      </c>
      <c r="G71" s="123"/>
    </row>
    <row r="72" spans="1:7" ht="15" customHeight="1">
      <c r="A72" s="152" t="s">
        <v>293</v>
      </c>
      <c r="B72" s="127" t="s">
        <v>242</v>
      </c>
      <c r="C72" s="120">
        <f>C77+C78+C80+C81+C83+C84+C85</f>
        <v>4741953</v>
      </c>
      <c r="D72" s="120">
        <f>D77+D78+D80+D81+D83+D84+D85</f>
        <v>3000</v>
      </c>
      <c r="E72" s="163">
        <f>E77+E78+E80+E81+E83+E84+E85+E82+E98</f>
        <v>634.0000000000001</v>
      </c>
      <c r="F72" s="163">
        <f>F77+F78+F80+F81+F83+F84+F85+F82+F98</f>
        <v>660.1000000000001</v>
      </c>
      <c r="G72" s="123"/>
    </row>
    <row r="73" spans="1:7" ht="12.75">
      <c r="A73" s="153" t="s">
        <v>294</v>
      </c>
      <c r="B73" s="127" t="s">
        <v>243</v>
      </c>
      <c r="C73" s="120">
        <f>C74+C78</f>
        <v>2369286</v>
      </c>
      <c r="D73" s="120">
        <f>D74+D78</f>
        <v>0</v>
      </c>
      <c r="E73" s="163">
        <f>E74+E78</f>
        <v>0</v>
      </c>
      <c r="F73" s="163">
        <f>F74+F78</f>
        <v>0</v>
      </c>
      <c r="G73" s="123"/>
    </row>
    <row r="74" spans="1:7" ht="16.5" customHeight="1">
      <c r="A74" s="126" t="s">
        <v>295</v>
      </c>
      <c r="B74" s="127" t="s">
        <v>244</v>
      </c>
      <c r="C74" s="120">
        <f>C77+C78</f>
        <v>1708143</v>
      </c>
      <c r="D74" s="120">
        <f>D77+D78</f>
        <v>0</v>
      </c>
      <c r="E74" s="163">
        <f>E77+E78</f>
        <v>0</v>
      </c>
      <c r="F74" s="163">
        <f>F77+F78</f>
        <v>0</v>
      </c>
      <c r="G74" s="123"/>
    </row>
    <row r="75" spans="1:7" ht="12.75" customHeight="1" hidden="1">
      <c r="A75" s="126" t="s">
        <v>245</v>
      </c>
      <c r="B75" s="127" t="s">
        <v>246</v>
      </c>
      <c r="C75" s="120"/>
      <c r="D75" s="120"/>
      <c r="E75" s="163"/>
      <c r="F75" s="164"/>
      <c r="G75" s="142"/>
    </row>
    <row r="76" spans="1:7" ht="22.5" customHeight="1">
      <c r="A76" s="126" t="s">
        <v>296</v>
      </c>
      <c r="B76" s="144" t="s">
        <v>450</v>
      </c>
      <c r="C76" s="120"/>
      <c r="D76" s="120"/>
      <c r="E76" s="163">
        <v>0</v>
      </c>
      <c r="F76" s="163">
        <v>0</v>
      </c>
      <c r="G76" s="142"/>
    </row>
    <row r="77" spans="1:7" ht="29.25" customHeight="1">
      <c r="A77" s="126" t="s">
        <v>296</v>
      </c>
      <c r="B77" s="144" t="s">
        <v>451</v>
      </c>
      <c r="C77" s="120">
        <v>1047000</v>
      </c>
      <c r="D77" s="120"/>
      <c r="E77" s="163">
        <v>0</v>
      </c>
      <c r="F77" s="163">
        <v>0</v>
      </c>
      <c r="G77" s="154"/>
    </row>
    <row r="78" spans="1:7" ht="13.5" customHeight="1" hidden="1">
      <c r="A78" s="126" t="s">
        <v>296</v>
      </c>
      <c r="B78" s="127" t="s">
        <v>246</v>
      </c>
      <c r="C78" s="120">
        <v>661143</v>
      </c>
      <c r="D78" s="120"/>
      <c r="E78" s="163"/>
      <c r="F78" s="163"/>
      <c r="G78" s="154"/>
    </row>
    <row r="79" spans="1:7" ht="25.5" customHeight="1">
      <c r="A79" s="126" t="s">
        <v>452</v>
      </c>
      <c r="B79" s="127" t="s">
        <v>453</v>
      </c>
      <c r="C79" s="120"/>
      <c r="D79" s="120"/>
      <c r="E79" s="163">
        <v>0</v>
      </c>
      <c r="F79" s="163">
        <v>0</v>
      </c>
      <c r="G79" s="154"/>
    </row>
    <row r="80" spans="1:7" ht="18" customHeight="1">
      <c r="A80" s="126" t="s">
        <v>297</v>
      </c>
      <c r="B80" s="127" t="s">
        <v>248</v>
      </c>
      <c r="C80" s="120">
        <v>455000</v>
      </c>
      <c r="D80" s="120"/>
      <c r="E80" s="163"/>
      <c r="F80" s="163"/>
      <c r="G80" s="154"/>
    </row>
    <row r="81" spans="1:7" ht="41.25" customHeight="1">
      <c r="A81" s="126" t="s">
        <v>298</v>
      </c>
      <c r="B81" s="144" t="s">
        <v>443</v>
      </c>
      <c r="C81" s="120">
        <v>48900</v>
      </c>
      <c r="D81" s="120"/>
      <c r="E81" s="163">
        <v>568.6</v>
      </c>
      <c r="F81" s="163">
        <v>594.7</v>
      </c>
      <c r="G81" s="154"/>
    </row>
    <row r="82" spans="1:7" ht="46.5" customHeight="1">
      <c r="A82" s="126" t="s">
        <v>299</v>
      </c>
      <c r="B82" s="127" t="s">
        <v>247</v>
      </c>
      <c r="C82" s="120"/>
      <c r="D82" s="120"/>
      <c r="E82" s="163">
        <v>64.7</v>
      </c>
      <c r="F82" s="163">
        <v>64.7</v>
      </c>
      <c r="G82" s="154"/>
    </row>
    <row r="83" spans="1:7" ht="47.25" customHeight="1">
      <c r="A83" s="126" t="s">
        <v>299</v>
      </c>
      <c r="B83" s="144" t="s">
        <v>447</v>
      </c>
      <c r="C83" s="120">
        <v>24900</v>
      </c>
      <c r="D83" s="120"/>
      <c r="E83" s="163">
        <v>0.7</v>
      </c>
      <c r="F83" s="163">
        <v>0.7</v>
      </c>
      <c r="G83" s="154"/>
    </row>
    <row r="84" spans="1:7" ht="12.75" hidden="1">
      <c r="A84" s="126" t="s">
        <v>300</v>
      </c>
      <c r="B84" s="127" t="s">
        <v>73</v>
      </c>
      <c r="C84" s="120">
        <v>168010</v>
      </c>
      <c r="D84" s="120"/>
      <c r="E84" s="162"/>
      <c r="F84" s="166"/>
      <c r="G84" s="155"/>
    </row>
    <row r="85" spans="1:7" ht="12.75" hidden="1">
      <c r="A85" s="126"/>
      <c r="B85" s="127"/>
      <c r="C85" s="120">
        <v>2337000</v>
      </c>
      <c r="D85" s="120">
        <v>3000</v>
      </c>
      <c r="E85" s="162"/>
      <c r="F85" s="166"/>
      <c r="G85" s="155"/>
    </row>
    <row r="86" spans="1:7" ht="12.75" customHeight="1" hidden="1">
      <c r="A86" s="126" t="s">
        <v>249</v>
      </c>
      <c r="B86" s="127" t="s">
        <v>250</v>
      </c>
      <c r="C86" s="120"/>
      <c r="D86" s="120"/>
      <c r="E86" s="162"/>
      <c r="F86" s="171"/>
      <c r="G86" s="148"/>
    </row>
    <row r="87" spans="1:7" ht="12.75" customHeight="1" hidden="1">
      <c r="A87" s="126" t="s">
        <v>251</v>
      </c>
      <c r="B87" s="127"/>
      <c r="C87" s="120">
        <v>0</v>
      </c>
      <c r="D87" s="120"/>
      <c r="E87" s="162"/>
      <c r="F87" s="171"/>
      <c r="G87" s="148"/>
    </row>
    <row r="88" spans="1:7" ht="12.75" customHeight="1" hidden="1">
      <c r="A88" s="126" t="s">
        <v>252</v>
      </c>
      <c r="B88" s="135" t="s">
        <v>253</v>
      </c>
      <c r="C88" s="120">
        <v>0</v>
      </c>
      <c r="D88" s="120"/>
      <c r="E88" s="162"/>
      <c r="F88" s="171"/>
      <c r="G88" s="142"/>
    </row>
    <row r="89" spans="1:7" ht="12.75" customHeight="1" hidden="1">
      <c r="A89" s="126" t="s">
        <v>254</v>
      </c>
      <c r="B89" s="127" t="s">
        <v>255</v>
      </c>
      <c r="C89" s="120"/>
      <c r="D89" s="120"/>
      <c r="E89" s="162"/>
      <c r="F89" s="171"/>
      <c r="G89" s="142"/>
    </row>
    <row r="90" spans="1:7" ht="12.75" customHeight="1" hidden="1">
      <c r="A90" s="126" t="s">
        <v>256</v>
      </c>
      <c r="B90" s="127" t="s">
        <v>255</v>
      </c>
      <c r="C90" s="120">
        <v>0</v>
      </c>
      <c r="D90" s="120"/>
      <c r="E90" s="162"/>
      <c r="F90" s="171"/>
      <c r="G90" s="142"/>
    </row>
    <row r="91" spans="1:7" ht="12.75" customHeight="1" hidden="1">
      <c r="A91" s="126" t="s">
        <v>257</v>
      </c>
      <c r="B91" s="127" t="s">
        <v>258</v>
      </c>
      <c r="C91" s="120"/>
      <c r="D91" s="120"/>
      <c r="E91" s="162"/>
      <c r="F91" s="171"/>
      <c r="G91" s="148"/>
    </row>
    <row r="92" spans="1:7" ht="12.75" customHeight="1" hidden="1">
      <c r="A92" s="126" t="s">
        <v>259</v>
      </c>
      <c r="B92" s="127" t="s">
        <v>260</v>
      </c>
      <c r="C92" s="120"/>
      <c r="D92" s="120"/>
      <c r="E92" s="162"/>
      <c r="F92" s="171"/>
      <c r="G92" s="148"/>
    </row>
    <row r="93" spans="1:7" ht="12.75" customHeight="1" hidden="1">
      <c r="A93" s="126" t="s">
        <v>261</v>
      </c>
      <c r="B93" s="127" t="s">
        <v>262</v>
      </c>
      <c r="C93" s="120"/>
      <c r="D93" s="120"/>
      <c r="E93" s="162"/>
      <c r="F93" s="171"/>
      <c r="G93" s="148"/>
    </row>
    <row r="94" spans="1:7" ht="12.75" customHeight="1" hidden="1">
      <c r="A94" s="126" t="s">
        <v>263</v>
      </c>
      <c r="B94" s="127" t="s">
        <v>262</v>
      </c>
      <c r="C94" s="120"/>
      <c r="D94" s="120"/>
      <c r="E94" s="162"/>
      <c r="F94" s="171"/>
      <c r="G94" s="148"/>
    </row>
    <row r="95" spans="1:7" ht="24" hidden="1">
      <c r="A95" s="126"/>
      <c r="B95" s="134" t="s">
        <v>264</v>
      </c>
      <c r="C95" s="120">
        <f>C96</f>
        <v>61000</v>
      </c>
      <c r="D95" s="120"/>
      <c r="E95" s="162">
        <f>E96</f>
        <v>0</v>
      </c>
      <c r="F95" s="162">
        <f>F96</f>
        <v>0</v>
      </c>
      <c r="G95" s="123"/>
    </row>
    <row r="96" spans="1:7" ht="12.75" hidden="1">
      <c r="A96" s="126" t="s">
        <v>265</v>
      </c>
      <c r="B96" s="127" t="s">
        <v>266</v>
      </c>
      <c r="C96" s="120">
        <f>C97</f>
        <v>61000</v>
      </c>
      <c r="D96" s="120"/>
      <c r="E96" s="162">
        <f>E97</f>
        <v>0</v>
      </c>
      <c r="F96" s="162">
        <f>F97</f>
        <v>0</v>
      </c>
      <c r="G96" s="123"/>
    </row>
    <row r="97" spans="1:7" ht="24.75" customHeight="1" hidden="1">
      <c r="A97" s="126" t="s">
        <v>267</v>
      </c>
      <c r="B97" s="127" t="s">
        <v>268</v>
      </c>
      <c r="C97" s="120">
        <v>61000</v>
      </c>
      <c r="D97" s="120"/>
      <c r="E97" s="162"/>
      <c r="F97" s="166"/>
      <c r="G97" s="156"/>
    </row>
    <row r="98" spans="1:7" ht="24.75" customHeight="1">
      <c r="A98" s="126" t="s">
        <v>448</v>
      </c>
      <c r="B98" s="144" t="s">
        <v>449</v>
      </c>
      <c r="C98" s="120"/>
      <c r="D98" s="120"/>
      <c r="E98" s="162">
        <v>0</v>
      </c>
      <c r="F98" s="166">
        <v>0</v>
      </c>
      <c r="G98" s="156"/>
    </row>
    <row r="99" spans="1:7" ht="15.75" customHeight="1">
      <c r="A99" s="126"/>
      <c r="B99" s="320" t="s">
        <v>454</v>
      </c>
      <c r="C99" s="120"/>
      <c r="D99" s="120"/>
      <c r="E99" s="162"/>
      <c r="F99" s="166"/>
      <c r="G99" s="156"/>
    </row>
    <row r="100" spans="1:7" ht="15.75" customHeight="1">
      <c r="A100" s="126" t="s">
        <v>455</v>
      </c>
      <c r="B100" s="127" t="s">
        <v>454</v>
      </c>
      <c r="C100" s="120"/>
      <c r="D100" s="120"/>
      <c r="E100" s="162">
        <v>0</v>
      </c>
      <c r="F100" s="166">
        <v>0</v>
      </c>
      <c r="G100" s="156"/>
    </row>
    <row r="101" spans="1:7" ht="12.75">
      <c r="A101" s="125" t="s">
        <v>269</v>
      </c>
      <c r="B101" s="157"/>
      <c r="C101" s="120">
        <f>C95+C71+C14</f>
        <v>4986753</v>
      </c>
      <c r="D101" s="120">
        <f>D95+D71+D14</f>
        <v>3000</v>
      </c>
      <c r="E101" s="162">
        <f>E95+E71+E14</f>
        <v>14591.4</v>
      </c>
      <c r="F101" s="162">
        <f>F95+F71+F14</f>
        <v>14860.5</v>
      </c>
      <c r="G101" s="123"/>
    </row>
    <row r="102" spans="1:7" ht="12.75">
      <c r="A102" s="125"/>
      <c r="B102" s="157" t="s">
        <v>270</v>
      </c>
      <c r="C102" s="120">
        <f>C14+C95</f>
        <v>244800</v>
      </c>
      <c r="D102" s="120">
        <f>D14+D95</f>
        <v>0</v>
      </c>
      <c r="E102" s="162">
        <f>E14</f>
        <v>13957.4</v>
      </c>
      <c r="F102" s="162">
        <f>F14</f>
        <v>14200.4</v>
      </c>
      <c r="G102" s="123"/>
    </row>
  </sheetData>
  <sheetProtection/>
  <mergeCells count="10">
    <mergeCell ref="A2:F2"/>
    <mergeCell ref="C12:C13"/>
    <mergeCell ref="D12:D13"/>
    <mergeCell ref="E12:E13"/>
    <mergeCell ref="F12:F13"/>
    <mergeCell ref="G12:G13"/>
    <mergeCell ref="A3:F3"/>
    <mergeCell ref="A4:F4"/>
    <mergeCell ref="A5:F5"/>
    <mergeCell ref="A9:F9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5"/>
  <sheetViews>
    <sheetView view="pageBreakPreview" zoomScale="60" zoomScalePageLayoutView="0" workbookViewId="0" topLeftCell="A23">
      <selection activeCell="C68" sqref="C68"/>
    </sheetView>
  </sheetViews>
  <sheetFormatPr defaultColWidth="9.140625" defaultRowHeight="12.75"/>
  <cols>
    <col min="4" max="4" width="8.140625" style="0" customWidth="1"/>
    <col min="10" max="10" width="11.28125" style="0" customWidth="1"/>
  </cols>
  <sheetData>
    <row r="1" spans="7:11" ht="12.75">
      <c r="G1" s="391" t="s">
        <v>75</v>
      </c>
      <c r="H1" s="391"/>
      <c r="I1" s="391"/>
      <c r="J1" s="391"/>
      <c r="K1" s="391"/>
    </row>
    <row r="2" spans="7:11" ht="12.75">
      <c r="G2" s="390" t="s">
        <v>489</v>
      </c>
      <c r="H2" s="391"/>
      <c r="I2" s="391"/>
      <c r="J2" s="391"/>
      <c r="K2" s="391"/>
    </row>
    <row r="3" spans="7:11" ht="12.75">
      <c r="G3" s="390" t="s">
        <v>490</v>
      </c>
      <c r="H3" s="390"/>
      <c r="I3" s="390"/>
      <c r="J3" s="390"/>
      <c r="K3" s="390"/>
    </row>
    <row r="4" spans="7:12" ht="12.75">
      <c r="G4" s="391" t="s">
        <v>440</v>
      </c>
      <c r="H4" s="391"/>
      <c r="I4" s="391"/>
      <c r="J4" s="391"/>
      <c r="K4" s="391"/>
      <c r="L4" s="17"/>
    </row>
    <row r="5" spans="7:11" ht="12.75">
      <c r="G5" s="391" t="s">
        <v>82</v>
      </c>
      <c r="H5" s="391"/>
      <c r="I5" s="391"/>
      <c r="J5" s="391"/>
      <c r="K5" s="391"/>
    </row>
    <row r="6" spans="1:11" ht="18">
      <c r="A6" s="453" t="s">
        <v>83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</row>
    <row r="7" spans="5:8" ht="12.75">
      <c r="E7" s="478"/>
      <c r="F7" s="478"/>
      <c r="G7" s="478"/>
      <c r="H7" s="478"/>
    </row>
    <row r="9" spans="1:10" ht="12.75" customHeight="1">
      <c r="A9" s="482" t="s">
        <v>41</v>
      </c>
      <c r="B9" s="483"/>
      <c r="C9" s="483"/>
      <c r="D9" s="484"/>
      <c r="E9" s="482" t="s">
        <v>49</v>
      </c>
      <c r="F9" s="483"/>
      <c r="G9" s="483"/>
      <c r="H9" s="483"/>
      <c r="I9" s="483"/>
      <c r="J9" s="484"/>
    </row>
    <row r="10" spans="1:10" ht="12.75">
      <c r="A10" s="488"/>
      <c r="B10" s="489"/>
      <c r="C10" s="489"/>
      <c r="D10" s="490"/>
      <c r="E10" s="485"/>
      <c r="F10" s="486"/>
      <c r="G10" s="486"/>
      <c r="H10" s="486"/>
      <c r="I10" s="486"/>
      <c r="J10" s="487"/>
    </row>
    <row r="11" spans="1:10" ht="12.75" customHeight="1">
      <c r="A11" s="491" t="s">
        <v>42</v>
      </c>
      <c r="B11" s="482" t="s">
        <v>43</v>
      </c>
      <c r="C11" s="483"/>
      <c r="D11" s="484"/>
      <c r="E11" s="485"/>
      <c r="F11" s="486"/>
      <c r="G11" s="486"/>
      <c r="H11" s="486"/>
      <c r="I11" s="486"/>
      <c r="J11" s="487"/>
    </row>
    <row r="12" spans="1:10" ht="12.75">
      <c r="A12" s="492"/>
      <c r="B12" s="485"/>
      <c r="C12" s="486"/>
      <c r="D12" s="487"/>
      <c r="E12" s="485"/>
      <c r="F12" s="486"/>
      <c r="G12" s="486"/>
      <c r="H12" s="486"/>
      <c r="I12" s="486"/>
      <c r="J12" s="487"/>
    </row>
    <row r="13" spans="1:10" ht="22.5" customHeight="1">
      <c r="A13" s="493"/>
      <c r="B13" s="488"/>
      <c r="C13" s="489"/>
      <c r="D13" s="490"/>
      <c r="E13" s="488"/>
      <c r="F13" s="489"/>
      <c r="G13" s="489"/>
      <c r="H13" s="489"/>
      <c r="I13" s="489"/>
      <c r="J13" s="490"/>
    </row>
    <row r="14" spans="1:10" ht="12.75">
      <c r="A14" s="29" t="s">
        <v>445</v>
      </c>
      <c r="B14" s="23" t="s">
        <v>446</v>
      </c>
      <c r="C14" s="20"/>
      <c r="D14" s="20"/>
      <c r="E14" s="20"/>
      <c r="F14" s="20"/>
      <c r="G14" s="20"/>
      <c r="H14" s="20"/>
      <c r="I14" s="20"/>
      <c r="J14" s="21"/>
    </row>
    <row r="15" spans="1:10" ht="69.75" customHeight="1">
      <c r="A15" s="24" t="s">
        <v>445</v>
      </c>
      <c r="B15" s="475" t="s">
        <v>122</v>
      </c>
      <c r="C15" s="476"/>
      <c r="D15" s="477"/>
      <c r="E15" s="469" t="s">
        <v>123</v>
      </c>
      <c r="F15" s="470"/>
      <c r="G15" s="470"/>
      <c r="H15" s="470"/>
      <c r="I15" s="470"/>
      <c r="J15" s="471"/>
    </row>
    <row r="16" spans="1:10" ht="42.75" customHeight="1">
      <c r="A16" s="101" t="s">
        <v>445</v>
      </c>
      <c r="B16" s="479" t="s">
        <v>124</v>
      </c>
      <c r="C16" s="480"/>
      <c r="D16" s="481"/>
      <c r="E16" s="450" t="s">
        <v>125</v>
      </c>
      <c r="F16" s="451"/>
      <c r="G16" s="451"/>
      <c r="H16" s="451"/>
      <c r="I16" s="451"/>
      <c r="J16" s="452"/>
    </row>
    <row r="17" spans="1:10" ht="12.75" customHeight="1">
      <c r="A17" s="433" t="s">
        <v>445</v>
      </c>
      <c r="B17" s="435" t="s">
        <v>457</v>
      </c>
      <c r="C17" s="436"/>
      <c r="D17" s="437"/>
      <c r="E17" s="444" t="s">
        <v>458</v>
      </c>
      <c r="F17" s="445"/>
      <c r="G17" s="445"/>
      <c r="H17" s="445"/>
      <c r="I17" s="445"/>
      <c r="J17" s="446"/>
    </row>
    <row r="18" spans="1:10" ht="32.25" customHeight="1">
      <c r="A18" s="434"/>
      <c r="B18" s="438"/>
      <c r="C18" s="439"/>
      <c r="D18" s="440"/>
      <c r="E18" s="447"/>
      <c r="F18" s="448"/>
      <c r="G18" s="448"/>
      <c r="H18" s="448"/>
      <c r="I18" s="448"/>
      <c r="J18" s="449"/>
    </row>
    <row r="19" spans="1:10" ht="40.5" customHeight="1">
      <c r="A19" s="31" t="s">
        <v>445</v>
      </c>
      <c r="B19" s="406" t="s">
        <v>364</v>
      </c>
      <c r="C19" s="407"/>
      <c r="D19" s="408"/>
      <c r="E19" s="450" t="s">
        <v>365</v>
      </c>
      <c r="F19" s="451"/>
      <c r="G19" s="451"/>
      <c r="H19" s="451"/>
      <c r="I19" s="451"/>
      <c r="J19" s="452"/>
    </row>
    <row r="20" spans="1:10" ht="34.5" customHeight="1">
      <c r="A20" s="31" t="s">
        <v>445</v>
      </c>
      <c r="B20" s="406" t="s">
        <v>459</v>
      </c>
      <c r="C20" s="407"/>
      <c r="D20" s="408"/>
      <c r="E20" s="450" t="s">
        <v>460</v>
      </c>
      <c r="F20" s="451"/>
      <c r="G20" s="451"/>
      <c r="H20" s="451"/>
      <c r="I20" s="451"/>
      <c r="J20" s="452"/>
    </row>
    <row r="21" spans="1:10" ht="12.75">
      <c r="A21" s="24" t="s">
        <v>445</v>
      </c>
      <c r="B21" s="441" t="s">
        <v>61</v>
      </c>
      <c r="C21" s="442"/>
      <c r="D21" s="443"/>
      <c r="E21" s="11" t="s">
        <v>462</v>
      </c>
      <c r="F21" s="12"/>
      <c r="G21" s="12"/>
      <c r="H21" s="12"/>
      <c r="I21" s="12"/>
      <c r="J21" s="13"/>
    </row>
    <row r="22" spans="1:10" ht="25.5" customHeight="1">
      <c r="A22" s="244" t="s">
        <v>445</v>
      </c>
      <c r="B22" s="402" t="s">
        <v>366</v>
      </c>
      <c r="C22" s="402"/>
      <c r="D22" s="402"/>
      <c r="E22" s="403" t="s">
        <v>461</v>
      </c>
      <c r="F22" s="404"/>
      <c r="G22" s="404"/>
      <c r="H22" s="404"/>
      <c r="I22" s="404"/>
      <c r="J22" s="405"/>
    </row>
    <row r="23" spans="1:10" ht="12.75">
      <c r="A23" s="7"/>
      <c r="B23" s="3"/>
      <c r="C23" s="1"/>
      <c r="D23" s="1"/>
      <c r="E23" s="1"/>
      <c r="F23" s="1"/>
      <c r="G23" s="1"/>
      <c r="H23" s="1"/>
      <c r="I23" s="1"/>
      <c r="J23" s="5"/>
    </row>
    <row r="24" spans="1:10" ht="12.75">
      <c r="A24" s="28">
        <v>105</v>
      </c>
      <c r="B24" s="18" t="s">
        <v>463</v>
      </c>
      <c r="C24" s="19"/>
      <c r="D24" s="19"/>
      <c r="E24" s="19"/>
      <c r="F24" s="19"/>
      <c r="G24" s="19"/>
      <c r="H24" s="19"/>
      <c r="I24" s="19"/>
      <c r="J24" s="5"/>
    </row>
    <row r="25" spans="1:10" ht="12.75">
      <c r="A25" s="7"/>
      <c r="B25" s="3"/>
      <c r="C25" s="1"/>
      <c r="D25" s="1"/>
      <c r="E25" s="1"/>
      <c r="F25" s="1"/>
      <c r="G25" s="1"/>
      <c r="H25" s="1"/>
      <c r="I25" s="1"/>
      <c r="J25" s="5"/>
    </row>
    <row r="26" spans="1:10" ht="30" customHeight="1">
      <c r="A26" s="35">
        <v>105</v>
      </c>
      <c r="B26" s="406" t="s">
        <v>50</v>
      </c>
      <c r="C26" s="407"/>
      <c r="D26" s="408"/>
      <c r="E26" s="469" t="s">
        <v>460</v>
      </c>
      <c r="F26" s="470"/>
      <c r="G26" s="470"/>
      <c r="H26" s="470"/>
      <c r="I26" s="470"/>
      <c r="J26" s="471"/>
    </row>
    <row r="27" spans="1:10" ht="12.75">
      <c r="A27" s="35">
        <v>105</v>
      </c>
      <c r="B27" s="406" t="s">
        <v>44</v>
      </c>
      <c r="C27" s="407"/>
      <c r="D27" s="408"/>
      <c r="E27" s="4" t="s">
        <v>34</v>
      </c>
      <c r="F27" s="2"/>
      <c r="G27" s="2"/>
      <c r="H27" s="2"/>
      <c r="I27" s="2"/>
      <c r="J27" s="6"/>
    </row>
    <row r="28" spans="1:10" ht="12.75" customHeight="1">
      <c r="A28" s="412">
        <v>105</v>
      </c>
      <c r="B28" s="415" t="s">
        <v>45</v>
      </c>
      <c r="C28" s="416"/>
      <c r="D28" s="417"/>
      <c r="E28" s="424" t="s">
        <v>126</v>
      </c>
      <c r="F28" s="425"/>
      <c r="G28" s="425"/>
      <c r="H28" s="425"/>
      <c r="I28" s="425"/>
      <c r="J28" s="426"/>
    </row>
    <row r="29" spans="1:10" ht="12.75">
      <c r="A29" s="413"/>
      <c r="B29" s="418"/>
      <c r="C29" s="419"/>
      <c r="D29" s="420"/>
      <c r="E29" s="427"/>
      <c r="F29" s="428"/>
      <c r="G29" s="428"/>
      <c r="H29" s="428"/>
      <c r="I29" s="428"/>
      <c r="J29" s="429"/>
    </row>
    <row r="30" spans="1:10" ht="3.75" customHeight="1">
      <c r="A30" s="414"/>
      <c r="B30" s="421"/>
      <c r="C30" s="422"/>
      <c r="D30" s="423"/>
      <c r="E30" s="430"/>
      <c r="F30" s="431"/>
      <c r="G30" s="431"/>
      <c r="H30" s="431"/>
      <c r="I30" s="431"/>
      <c r="J30" s="432"/>
    </row>
    <row r="31" spans="1:10" ht="30.75" customHeight="1">
      <c r="A31" s="35">
        <v>105</v>
      </c>
      <c r="B31" s="472" t="s">
        <v>464</v>
      </c>
      <c r="C31" s="473"/>
      <c r="D31" s="474"/>
      <c r="E31" s="469" t="s">
        <v>465</v>
      </c>
      <c r="F31" s="470"/>
      <c r="G31" s="470"/>
      <c r="H31" s="470"/>
      <c r="I31" s="470"/>
      <c r="J31" s="471"/>
    </row>
    <row r="32" spans="1:10" ht="12.75">
      <c r="A32" s="25">
        <v>105</v>
      </c>
      <c r="B32" s="406" t="s">
        <v>47</v>
      </c>
      <c r="C32" s="407"/>
      <c r="D32" s="408"/>
      <c r="E32" s="409" t="s">
        <v>36</v>
      </c>
      <c r="F32" s="410"/>
      <c r="G32" s="410"/>
      <c r="H32" s="410"/>
      <c r="I32" s="410"/>
      <c r="J32" s="411"/>
    </row>
    <row r="33" spans="1:10" ht="52.5" customHeight="1">
      <c r="A33" s="35">
        <v>105</v>
      </c>
      <c r="B33" s="406" t="s">
        <v>466</v>
      </c>
      <c r="C33" s="407"/>
      <c r="D33" s="408"/>
      <c r="E33" s="469" t="s">
        <v>467</v>
      </c>
      <c r="F33" s="470"/>
      <c r="G33" s="470"/>
      <c r="H33" s="470"/>
      <c r="I33" s="470"/>
      <c r="J33" s="471"/>
    </row>
    <row r="34" spans="1:10" ht="12.75" customHeight="1">
      <c r="A34" s="412">
        <v>105</v>
      </c>
      <c r="B34" s="435" t="s">
        <v>46</v>
      </c>
      <c r="C34" s="436"/>
      <c r="D34" s="437"/>
      <c r="E34" s="424" t="s">
        <v>35</v>
      </c>
      <c r="F34" s="425"/>
      <c r="G34" s="425"/>
      <c r="H34" s="425"/>
      <c r="I34" s="425"/>
      <c r="J34" s="426"/>
    </row>
    <row r="35" spans="1:10" ht="12.75">
      <c r="A35" s="413"/>
      <c r="B35" s="454"/>
      <c r="C35" s="455"/>
      <c r="D35" s="456"/>
      <c r="E35" s="427"/>
      <c r="F35" s="428"/>
      <c r="G35" s="428"/>
      <c r="H35" s="428"/>
      <c r="I35" s="428"/>
      <c r="J35" s="429"/>
    </row>
    <row r="36" spans="1:10" ht="12.75">
      <c r="A36" s="414"/>
      <c r="B36" s="438"/>
      <c r="C36" s="439"/>
      <c r="D36" s="440"/>
      <c r="E36" s="430"/>
      <c r="F36" s="431"/>
      <c r="G36" s="431"/>
      <c r="H36" s="431"/>
      <c r="I36" s="431"/>
      <c r="J36" s="432"/>
    </row>
    <row r="37" spans="1:10" ht="12.75" customHeight="1">
      <c r="A37" s="35">
        <v>105</v>
      </c>
      <c r="B37" s="406" t="s">
        <v>76</v>
      </c>
      <c r="C37" s="407"/>
      <c r="D37" s="408"/>
      <c r="E37" s="469" t="s">
        <v>80</v>
      </c>
      <c r="F37" s="470"/>
      <c r="G37" s="470"/>
      <c r="H37" s="470"/>
      <c r="I37" s="470"/>
      <c r="J37" s="471"/>
    </row>
    <row r="38" spans="1:10" ht="12.75">
      <c r="A38" s="25">
        <v>105</v>
      </c>
      <c r="B38" s="406" t="s">
        <v>74</v>
      </c>
      <c r="C38" s="407"/>
      <c r="D38" s="408"/>
      <c r="E38" s="466" t="s">
        <v>73</v>
      </c>
      <c r="F38" s="467"/>
      <c r="G38" s="467"/>
      <c r="H38" s="467"/>
      <c r="I38" s="467"/>
      <c r="J38" s="468"/>
    </row>
    <row r="39" spans="1:10" ht="12.75" customHeight="1">
      <c r="A39" s="412">
        <v>105</v>
      </c>
      <c r="B39" s="435" t="s">
        <v>48</v>
      </c>
      <c r="C39" s="436"/>
      <c r="D39" s="437"/>
      <c r="E39" s="457" t="s">
        <v>33</v>
      </c>
      <c r="F39" s="458"/>
      <c r="G39" s="458"/>
      <c r="H39" s="458"/>
      <c r="I39" s="458"/>
      <c r="J39" s="459"/>
    </row>
    <row r="40" spans="1:10" ht="12.75">
      <c r="A40" s="413"/>
      <c r="B40" s="454"/>
      <c r="C40" s="455"/>
      <c r="D40" s="456"/>
      <c r="E40" s="460"/>
      <c r="F40" s="461"/>
      <c r="G40" s="461"/>
      <c r="H40" s="461"/>
      <c r="I40" s="461"/>
      <c r="J40" s="462"/>
    </row>
    <row r="41" spans="1:10" ht="12.75">
      <c r="A41" s="413"/>
      <c r="B41" s="454"/>
      <c r="C41" s="455"/>
      <c r="D41" s="456"/>
      <c r="E41" s="460"/>
      <c r="F41" s="461"/>
      <c r="G41" s="461"/>
      <c r="H41" s="461"/>
      <c r="I41" s="461"/>
      <c r="J41" s="462"/>
    </row>
    <row r="42" spans="1:10" ht="42.75" customHeight="1">
      <c r="A42" s="414"/>
      <c r="B42" s="438"/>
      <c r="C42" s="439"/>
      <c r="D42" s="440"/>
      <c r="E42" s="463"/>
      <c r="F42" s="464"/>
      <c r="G42" s="464"/>
      <c r="H42" s="464"/>
      <c r="I42" s="464"/>
      <c r="J42" s="465"/>
    </row>
    <row r="43" spans="1:10" ht="42.75" customHeight="1">
      <c r="A43" s="35">
        <v>105</v>
      </c>
      <c r="B43" s="472" t="s">
        <v>127</v>
      </c>
      <c r="C43" s="473"/>
      <c r="D43" s="474"/>
      <c r="E43" s="450" t="s">
        <v>128</v>
      </c>
      <c r="F43" s="451"/>
      <c r="G43" s="451"/>
      <c r="H43" s="451"/>
      <c r="I43" s="451"/>
      <c r="J43" s="452"/>
    </row>
    <row r="44" spans="1:10" ht="42.75" customHeight="1">
      <c r="A44" s="26"/>
      <c r="B44" s="26"/>
      <c r="C44" s="26"/>
      <c r="D44" s="26"/>
      <c r="E44" s="27"/>
      <c r="F44" s="27"/>
      <c r="G44" s="27"/>
      <c r="H44" s="27"/>
      <c r="I44" s="27"/>
      <c r="J44" s="27"/>
    </row>
    <row r="45" spans="1:10" ht="42.75" customHeight="1">
      <c r="A45" s="26"/>
      <c r="B45" s="26"/>
      <c r="C45" s="26"/>
      <c r="D45" s="26"/>
      <c r="E45" s="27"/>
      <c r="F45" s="27"/>
      <c r="G45" s="27"/>
      <c r="H45" s="27"/>
      <c r="I45" s="27"/>
      <c r="J45" s="27"/>
    </row>
  </sheetData>
  <sheetProtection/>
  <mergeCells count="49">
    <mergeCell ref="E7:H7"/>
    <mergeCell ref="B16:D16"/>
    <mergeCell ref="E9:J13"/>
    <mergeCell ref="A9:D10"/>
    <mergeCell ref="A11:A13"/>
    <mergeCell ref="B11:D13"/>
    <mergeCell ref="E16:J16"/>
    <mergeCell ref="E37:J37"/>
    <mergeCell ref="B43:D43"/>
    <mergeCell ref="B15:D15"/>
    <mergeCell ref="E15:J15"/>
    <mergeCell ref="E20:J20"/>
    <mergeCell ref="E26:J26"/>
    <mergeCell ref="B31:D31"/>
    <mergeCell ref="E31:J31"/>
    <mergeCell ref="B33:D33"/>
    <mergeCell ref="E33:J33"/>
    <mergeCell ref="A34:A36"/>
    <mergeCell ref="A39:A42"/>
    <mergeCell ref="B39:D42"/>
    <mergeCell ref="E43:J43"/>
    <mergeCell ref="E39:J42"/>
    <mergeCell ref="B34:D36"/>
    <mergeCell ref="B38:D38"/>
    <mergeCell ref="E38:J38"/>
    <mergeCell ref="E34:J36"/>
    <mergeCell ref="B37:D37"/>
    <mergeCell ref="G5:K5"/>
    <mergeCell ref="A6:K6"/>
    <mergeCell ref="G1:K1"/>
    <mergeCell ref="G2:K2"/>
    <mergeCell ref="G3:K3"/>
    <mergeCell ref="G4:K4"/>
    <mergeCell ref="A28:A30"/>
    <mergeCell ref="B28:D30"/>
    <mergeCell ref="E28:J30"/>
    <mergeCell ref="B27:D27"/>
    <mergeCell ref="A17:A18"/>
    <mergeCell ref="B17:D18"/>
    <mergeCell ref="B21:D21"/>
    <mergeCell ref="E17:J18"/>
    <mergeCell ref="B19:D19"/>
    <mergeCell ref="E19:J19"/>
    <mergeCell ref="B22:D22"/>
    <mergeCell ref="E22:J22"/>
    <mergeCell ref="B20:D20"/>
    <mergeCell ref="B26:D26"/>
    <mergeCell ref="B32:D32"/>
    <mergeCell ref="E32:J32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31"/>
  <sheetViews>
    <sheetView view="pageBreakPreview" zoomScale="60" zoomScalePageLayoutView="0" workbookViewId="0" topLeftCell="A1">
      <selection activeCell="D4" sqref="D4"/>
    </sheetView>
  </sheetViews>
  <sheetFormatPr defaultColWidth="9.140625" defaultRowHeight="12.75"/>
  <cols>
    <col min="1" max="1" width="6.421875" style="0" customWidth="1"/>
    <col min="2" max="2" width="11.28125" style="0" customWidth="1"/>
    <col min="3" max="3" width="17.8515625" style="0" customWidth="1"/>
    <col min="4" max="4" width="45.28125" style="0" customWidth="1"/>
  </cols>
  <sheetData>
    <row r="2" ht="12.75">
      <c r="D2" s="36" t="s">
        <v>57</v>
      </c>
    </row>
    <row r="3" spans="4:8" ht="12.75">
      <c r="D3" s="37" t="s">
        <v>489</v>
      </c>
      <c r="E3" s="36"/>
      <c r="F3" s="36"/>
      <c r="G3" s="36"/>
      <c r="H3" s="36"/>
    </row>
    <row r="4" ht="12.75">
      <c r="D4" s="37" t="s">
        <v>490</v>
      </c>
    </row>
    <row r="5" spans="4:8" ht="12.75">
      <c r="D5" s="36" t="s">
        <v>440</v>
      </c>
      <c r="E5" s="17"/>
      <c r="F5" s="17"/>
      <c r="G5" s="17"/>
      <c r="H5" s="17"/>
    </row>
    <row r="6" ht="12.75">
      <c r="D6" s="37" t="s">
        <v>84</v>
      </c>
    </row>
    <row r="7" ht="12.75">
      <c r="D7" s="36"/>
    </row>
    <row r="16" spans="2:4" ht="12.75">
      <c r="B16" s="494" t="s">
        <v>129</v>
      </c>
      <c r="C16" s="494"/>
      <c r="D16" s="494"/>
    </row>
    <row r="17" spans="2:4" ht="12.75">
      <c r="B17" s="494"/>
      <c r="C17" s="494"/>
      <c r="D17" s="494"/>
    </row>
    <row r="19" spans="2:4" ht="12.75">
      <c r="B19" s="495" t="s">
        <v>41</v>
      </c>
      <c r="C19" s="495"/>
      <c r="D19" s="495" t="s">
        <v>60</v>
      </c>
    </row>
    <row r="20" spans="2:4" ht="12.75">
      <c r="B20" s="495"/>
      <c r="C20" s="495"/>
      <c r="D20" s="495"/>
    </row>
    <row r="21" spans="2:4" ht="12.75">
      <c r="B21" s="496" t="s">
        <v>58</v>
      </c>
      <c r="C21" s="496" t="s">
        <v>59</v>
      </c>
      <c r="D21" s="495"/>
    </row>
    <row r="22" spans="2:4" ht="12.75">
      <c r="B22" s="496"/>
      <c r="C22" s="496"/>
      <c r="D22" s="495"/>
    </row>
    <row r="23" spans="2:4" ht="26.25" customHeight="1">
      <c r="B23" s="496"/>
      <c r="C23" s="496"/>
      <c r="D23" s="495"/>
    </row>
    <row r="24" spans="2:4" ht="12.75">
      <c r="B24" s="497">
        <v>105</v>
      </c>
      <c r="C24" s="496" t="s">
        <v>463</v>
      </c>
      <c r="D24" s="496"/>
    </row>
    <row r="25" spans="2:4" ht="12.75">
      <c r="B25" s="497"/>
      <c r="C25" s="496"/>
      <c r="D25" s="496"/>
    </row>
    <row r="26" spans="2:4" ht="12.75">
      <c r="B26" s="497">
        <v>105</v>
      </c>
      <c r="C26" s="498" t="s">
        <v>140</v>
      </c>
      <c r="D26" s="499" t="s">
        <v>142</v>
      </c>
    </row>
    <row r="27" spans="2:4" ht="12.75">
      <c r="B27" s="497"/>
      <c r="C27" s="498"/>
      <c r="D27" s="499"/>
    </row>
    <row r="28" spans="2:4" ht="12.75">
      <c r="B28" s="497">
        <v>105</v>
      </c>
      <c r="C28" s="498" t="s">
        <v>141</v>
      </c>
      <c r="D28" s="499" t="s">
        <v>143</v>
      </c>
    </row>
    <row r="29" spans="2:4" ht="29.25" customHeight="1">
      <c r="B29" s="497"/>
      <c r="C29" s="498"/>
      <c r="D29" s="499"/>
    </row>
    <row r="30" spans="2:4" ht="12.75">
      <c r="B30" s="497">
        <v>105</v>
      </c>
      <c r="C30" s="498" t="s">
        <v>144</v>
      </c>
      <c r="D30" s="499" t="s">
        <v>273</v>
      </c>
    </row>
    <row r="31" spans="2:4" ht="12.75">
      <c r="B31" s="497"/>
      <c r="C31" s="498"/>
      <c r="D31" s="499"/>
    </row>
  </sheetData>
  <sheetProtection/>
  <mergeCells count="16">
    <mergeCell ref="B30:B31"/>
    <mergeCell ref="C30:C31"/>
    <mergeCell ref="D30:D31"/>
    <mergeCell ref="B26:B27"/>
    <mergeCell ref="C26:C27"/>
    <mergeCell ref="D26:D27"/>
    <mergeCell ref="B28:B29"/>
    <mergeCell ref="C28:C29"/>
    <mergeCell ref="D28:D29"/>
    <mergeCell ref="B16:D17"/>
    <mergeCell ref="B19:C20"/>
    <mergeCell ref="D19:D23"/>
    <mergeCell ref="B21:B23"/>
    <mergeCell ref="C21:C23"/>
    <mergeCell ref="B24:B25"/>
    <mergeCell ref="C24:D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26">
      <selection activeCell="J24" sqref="J24"/>
    </sheetView>
  </sheetViews>
  <sheetFormatPr defaultColWidth="9.140625" defaultRowHeight="12.75"/>
  <cols>
    <col min="4" max="4" width="17.7109375" style="0" customWidth="1"/>
    <col min="5" max="5" width="7.28125" style="0" customWidth="1"/>
    <col min="6" max="6" width="0" style="0" hidden="1" customWidth="1"/>
    <col min="7" max="7" width="9.7109375" style="0" customWidth="1"/>
    <col min="8" max="9" width="9.140625" style="0" hidden="1" customWidth="1"/>
    <col min="10" max="10" width="11.140625" style="0" customWidth="1"/>
    <col min="11" max="11" width="10.00390625" style="0" customWidth="1"/>
    <col min="12" max="12" width="6.57421875" style="0" customWidth="1"/>
  </cols>
  <sheetData>
    <row r="1" spans="4:12" ht="12.75">
      <c r="D1" s="518" t="s">
        <v>130</v>
      </c>
      <c r="E1" s="518"/>
      <c r="F1" s="518"/>
      <c r="G1" s="518"/>
      <c r="H1" s="518"/>
      <c r="I1" s="518"/>
      <c r="J1" s="518"/>
      <c r="K1" s="518"/>
      <c r="L1" s="518"/>
    </row>
    <row r="2" spans="4:12" ht="12.75">
      <c r="D2" s="519" t="s">
        <v>489</v>
      </c>
      <c r="E2" s="518"/>
      <c r="F2" s="518"/>
      <c r="G2" s="518"/>
      <c r="H2" s="518"/>
      <c r="I2" s="518"/>
      <c r="J2" s="518"/>
      <c r="K2" s="518"/>
      <c r="L2" s="518"/>
    </row>
    <row r="3" spans="4:12" ht="12.75">
      <c r="D3" s="519" t="s">
        <v>492</v>
      </c>
      <c r="E3" s="518"/>
      <c r="F3" s="518"/>
      <c r="G3" s="518"/>
      <c r="H3" s="518"/>
      <c r="I3" s="518"/>
      <c r="J3" s="518"/>
      <c r="K3" s="518"/>
      <c r="L3" s="518"/>
    </row>
    <row r="4" spans="4:12" ht="12.75">
      <c r="D4" s="518" t="s">
        <v>440</v>
      </c>
      <c r="E4" s="518"/>
      <c r="F4" s="518"/>
      <c r="G4" s="518"/>
      <c r="H4" s="518"/>
      <c r="I4" s="518"/>
      <c r="J4" s="518"/>
      <c r="K4" s="518"/>
      <c r="L4" s="518"/>
    </row>
    <row r="5" spans="7:12" ht="12.75">
      <c r="G5" s="520" t="s">
        <v>90</v>
      </c>
      <c r="H5" s="520"/>
      <c r="I5" s="520"/>
      <c r="J5" s="520"/>
      <c r="K5" s="520"/>
      <c r="L5" s="520"/>
    </row>
    <row r="6" spans="7:12" ht="12.75">
      <c r="G6" s="390"/>
      <c r="H6" s="390"/>
      <c r="I6" s="390"/>
      <c r="J6" s="390"/>
      <c r="K6" s="390"/>
      <c r="L6" s="390"/>
    </row>
    <row r="7" spans="1:11" ht="12.75" customHeight="1">
      <c r="A7" s="500" t="s">
        <v>468</v>
      </c>
      <c r="B7" s="500"/>
      <c r="C7" s="500"/>
      <c r="D7" s="500"/>
      <c r="E7" s="500"/>
      <c r="F7" s="500"/>
      <c r="G7" s="500"/>
      <c r="H7" s="500"/>
      <c r="I7" s="500"/>
      <c r="J7" s="500"/>
      <c r="K7" s="500"/>
    </row>
    <row r="8" spans="1:11" ht="12.75" customHeight="1">
      <c r="A8" s="500"/>
      <c r="B8" s="500"/>
      <c r="C8" s="500"/>
      <c r="D8" s="500"/>
      <c r="E8" s="500"/>
      <c r="F8" s="500"/>
      <c r="G8" s="500"/>
      <c r="H8" s="500"/>
      <c r="I8" s="500"/>
      <c r="J8" s="500"/>
      <c r="K8" s="500"/>
    </row>
    <row r="9" spans="1:11" ht="12.75" customHeight="1">
      <c r="A9" s="500"/>
      <c r="B9" s="500"/>
      <c r="C9" s="500"/>
      <c r="D9" s="500"/>
      <c r="E9" s="500"/>
      <c r="F9" s="500"/>
      <c r="G9" s="500"/>
      <c r="H9" s="500"/>
      <c r="I9" s="500"/>
      <c r="J9" s="500"/>
      <c r="K9" s="500"/>
    </row>
    <row r="10" spans="1:11" ht="12.75">
      <c r="A10" s="500"/>
      <c r="B10" s="500"/>
      <c r="C10" s="500"/>
      <c r="D10" s="500"/>
      <c r="E10" s="500"/>
      <c r="F10" s="500"/>
      <c r="G10" s="500"/>
      <c r="H10" s="500"/>
      <c r="I10" s="500"/>
      <c r="J10" s="500"/>
      <c r="K10" s="500"/>
    </row>
    <row r="11" spans="1:11" ht="24.75" customHeight="1">
      <c r="A11" s="500"/>
      <c r="B11" s="500"/>
      <c r="C11" s="500"/>
      <c r="D11" s="500"/>
      <c r="E11" s="500"/>
      <c r="F11" s="500"/>
      <c r="G11" s="500"/>
      <c r="H11" s="500"/>
      <c r="I11" s="500"/>
      <c r="J11" s="500"/>
      <c r="K11" s="500"/>
    </row>
    <row r="12" spans="1:11" ht="24.75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5" spans="10:11" ht="12.75">
      <c r="J15" s="68" t="s">
        <v>81</v>
      </c>
      <c r="K15" s="68"/>
    </row>
    <row r="16" spans="1:12" ht="12.75" customHeight="1">
      <c r="A16" s="482" t="s">
        <v>1</v>
      </c>
      <c r="B16" s="510"/>
      <c r="C16" s="510"/>
      <c r="D16" s="511"/>
      <c r="E16" s="415" t="s">
        <v>118</v>
      </c>
      <c r="F16" s="510"/>
      <c r="G16" s="511"/>
      <c r="H16" s="496" t="s">
        <v>37</v>
      </c>
      <c r="I16" s="40" t="s">
        <v>21</v>
      </c>
      <c r="J16" s="66" t="s">
        <v>6</v>
      </c>
      <c r="K16" s="74"/>
      <c r="L16" s="74"/>
    </row>
    <row r="17" spans="1:12" ht="12.75">
      <c r="A17" s="512"/>
      <c r="B17" s="513"/>
      <c r="C17" s="513"/>
      <c r="D17" s="514"/>
      <c r="E17" s="512"/>
      <c r="F17" s="513"/>
      <c r="G17" s="514"/>
      <c r="H17" s="496"/>
      <c r="I17" s="40" t="s">
        <v>22</v>
      </c>
      <c r="J17" s="521" t="s">
        <v>369</v>
      </c>
      <c r="K17" s="419"/>
      <c r="L17" s="419"/>
    </row>
    <row r="18" spans="1:12" ht="12.75">
      <c r="A18" s="515"/>
      <c r="B18" s="516"/>
      <c r="C18" s="516"/>
      <c r="D18" s="517"/>
      <c r="E18" s="515"/>
      <c r="F18" s="516"/>
      <c r="G18" s="517"/>
      <c r="H18" s="496"/>
      <c r="I18" s="40" t="s">
        <v>23</v>
      </c>
      <c r="J18" s="521"/>
      <c r="K18" s="455"/>
      <c r="L18" s="455"/>
    </row>
    <row r="19" spans="1:12" ht="12.75">
      <c r="A19" s="441"/>
      <c r="B19" s="442"/>
      <c r="C19" s="442"/>
      <c r="D19" s="443"/>
      <c r="E19" s="522"/>
      <c r="F19" s="523"/>
      <c r="G19" s="524"/>
      <c r="H19" s="14"/>
      <c r="I19" s="14"/>
      <c r="J19" s="14"/>
      <c r="K19" s="1"/>
      <c r="L19" s="1"/>
    </row>
    <row r="20" spans="1:12" ht="15">
      <c r="A20" s="41" t="s">
        <v>0</v>
      </c>
      <c r="B20" s="41"/>
      <c r="C20" s="41"/>
      <c r="D20" s="41"/>
      <c r="E20" s="507" t="s">
        <v>472</v>
      </c>
      <c r="F20" s="508"/>
      <c r="G20" s="509"/>
      <c r="H20" s="42"/>
      <c r="I20" s="43"/>
      <c r="J20" s="44">
        <f>J21+J23+J24+J27+J25+J28+J22+J26</f>
        <v>8697.7</v>
      </c>
      <c r="K20" s="69"/>
      <c r="L20" s="69"/>
    </row>
    <row r="21" spans="1:12" ht="44.25" customHeight="1">
      <c r="A21" s="450" t="s">
        <v>85</v>
      </c>
      <c r="B21" s="451"/>
      <c r="C21" s="451"/>
      <c r="D21" s="452"/>
      <c r="E21" s="525" t="s">
        <v>98</v>
      </c>
      <c r="F21" s="526"/>
      <c r="G21" s="527"/>
      <c r="H21" s="16"/>
      <c r="I21" s="14"/>
      <c r="J21" s="46">
        <v>1118.3</v>
      </c>
      <c r="K21" s="70"/>
      <c r="L21" s="70"/>
    </row>
    <row r="22" spans="1:12" ht="54" customHeight="1">
      <c r="A22" s="469" t="s">
        <v>469</v>
      </c>
      <c r="B22" s="470"/>
      <c r="C22" s="470"/>
      <c r="D22" s="471"/>
      <c r="E22" s="501" t="s">
        <v>470</v>
      </c>
      <c r="F22" s="502"/>
      <c r="G22" s="503"/>
      <c r="H22" s="45"/>
      <c r="I22" s="14"/>
      <c r="J22" s="46">
        <v>1</v>
      </c>
      <c r="K22" s="70"/>
      <c r="L22" s="70"/>
    </row>
    <row r="23" spans="1:12" ht="53.25" customHeight="1">
      <c r="A23" s="403" t="s">
        <v>86</v>
      </c>
      <c r="B23" s="404"/>
      <c r="C23" s="404"/>
      <c r="D23" s="405"/>
      <c r="E23" s="501" t="s">
        <v>99</v>
      </c>
      <c r="F23" s="502"/>
      <c r="G23" s="503"/>
      <c r="H23" s="16"/>
      <c r="I23" s="321"/>
      <c r="J23" s="321">
        <v>6017.4</v>
      </c>
      <c r="K23" s="68"/>
      <c r="L23" s="68"/>
    </row>
    <row r="24" spans="1:12" ht="42.75" customHeight="1">
      <c r="A24" s="450" t="s">
        <v>87</v>
      </c>
      <c r="B24" s="451"/>
      <c r="C24" s="451"/>
      <c r="D24" s="452"/>
      <c r="E24" s="501" t="s">
        <v>100</v>
      </c>
      <c r="F24" s="502"/>
      <c r="G24" s="503"/>
      <c r="H24" s="45"/>
      <c r="I24" s="16"/>
      <c r="J24" s="270">
        <v>1149.2</v>
      </c>
      <c r="K24" s="68"/>
      <c r="L24" s="68"/>
    </row>
    <row r="25" spans="1:12" ht="26.25" customHeight="1" hidden="1">
      <c r="A25" s="450" t="s">
        <v>120</v>
      </c>
      <c r="B25" s="451"/>
      <c r="C25" s="451"/>
      <c r="D25" s="452"/>
      <c r="E25" s="528" t="s">
        <v>102</v>
      </c>
      <c r="F25" s="529"/>
      <c r="G25" s="530"/>
      <c r="H25" s="35"/>
      <c r="I25" s="35"/>
      <c r="J25" s="84"/>
      <c r="K25" s="68"/>
      <c r="L25" s="68"/>
    </row>
    <row r="26" spans="1:12" ht="26.25" customHeight="1">
      <c r="A26" s="450" t="s">
        <v>120</v>
      </c>
      <c r="B26" s="451"/>
      <c r="C26" s="451"/>
      <c r="D26" s="452"/>
      <c r="E26" s="528" t="s">
        <v>102</v>
      </c>
      <c r="F26" s="533"/>
      <c r="G26" s="534"/>
      <c r="H26" s="35"/>
      <c r="I26" s="35"/>
      <c r="J26" s="84">
        <v>311.1</v>
      </c>
      <c r="K26" s="68"/>
      <c r="L26" s="68"/>
    </row>
    <row r="27" spans="1:12" ht="12.75">
      <c r="A27" s="531" t="s">
        <v>62</v>
      </c>
      <c r="B27" s="531"/>
      <c r="C27" s="531"/>
      <c r="D27" s="531"/>
      <c r="E27" s="501" t="s">
        <v>103</v>
      </c>
      <c r="F27" s="523"/>
      <c r="G27" s="524"/>
      <c r="H27" s="47"/>
      <c r="I27" s="47"/>
      <c r="J27" s="46">
        <v>100</v>
      </c>
      <c r="K27" s="68"/>
      <c r="L27" s="70"/>
    </row>
    <row r="28" spans="1:12" ht="12.75">
      <c r="A28" s="243" t="s">
        <v>367</v>
      </c>
      <c r="B28" s="242"/>
      <c r="C28" s="242"/>
      <c r="D28" s="242"/>
      <c r="E28" s="501" t="s">
        <v>368</v>
      </c>
      <c r="F28" s="502"/>
      <c r="G28" s="503"/>
      <c r="H28" s="47"/>
      <c r="I28" s="47"/>
      <c r="J28" s="46">
        <v>0.7</v>
      </c>
      <c r="K28" s="68"/>
      <c r="L28" s="70"/>
    </row>
    <row r="29" spans="1:12" ht="15">
      <c r="A29" s="532" t="s">
        <v>28</v>
      </c>
      <c r="B29" s="532"/>
      <c r="C29" s="532"/>
      <c r="D29" s="532"/>
      <c r="E29" s="507" t="s">
        <v>26</v>
      </c>
      <c r="F29" s="508"/>
      <c r="G29" s="509"/>
      <c r="H29" s="42"/>
      <c r="I29" s="43"/>
      <c r="J29" s="44">
        <f>J30</f>
        <v>562.8</v>
      </c>
      <c r="K29" s="71"/>
      <c r="L29" s="71"/>
    </row>
    <row r="30" spans="1:12" ht="12.75">
      <c r="A30" s="14" t="s">
        <v>27</v>
      </c>
      <c r="B30" s="14"/>
      <c r="C30" s="14"/>
      <c r="D30" s="14"/>
      <c r="E30" s="501" t="s">
        <v>105</v>
      </c>
      <c r="F30" s="502"/>
      <c r="G30" s="503"/>
      <c r="H30" s="45"/>
      <c r="I30" s="14"/>
      <c r="J30" s="46">
        <v>562.8</v>
      </c>
      <c r="K30" s="68"/>
      <c r="L30" s="68"/>
    </row>
    <row r="31" spans="1:12" ht="12.75" hidden="1">
      <c r="A31" s="535" t="s">
        <v>24</v>
      </c>
      <c r="B31" s="536"/>
      <c r="C31" s="536"/>
      <c r="D31" s="537"/>
      <c r="E31" s="501" t="s">
        <v>106</v>
      </c>
      <c r="F31" s="502"/>
      <c r="G31" s="503"/>
      <c r="H31" s="16"/>
      <c r="I31" s="16"/>
      <c r="J31" s="46">
        <v>0</v>
      </c>
      <c r="K31" s="68"/>
      <c r="L31" s="68"/>
    </row>
    <row r="32" spans="1:12" ht="12.75" hidden="1">
      <c r="A32" s="14" t="s">
        <v>25</v>
      </c>
      <c r="B32" s="14"/>
      <c r="C32" s="14"/>
      <c r="D32" s="14"/>
      <c r="E32" s="501" t="s">
        <v>107</v>
      </c>
      <c r="F32" s="502"/>
      <c r="G32" s="503"/>
      <c r="H32" s="16"/>
      <c r="I32" s="16"/>
      <c r="J32" s="46">
        <v>0</v>
      </c>
      <c r="K32" s="68"/>
      <c r="L32" s="68"/>
    </row>
    <row r="33" spans="1:12" ht="12.75" hidden="1">
      <c r="A33" s="41" t="s">
        <v>67</v>
      </c>
      <c r="B33" s="14"/>
      <c r="C33" s="14"/>
      <c r="D33" s="14"/>
      <c r="E33" s="538" t="s">
        <v>108</v>
      </c>
      <c r="F33" s="539"/>
      <c r="G33" s="540"/>
      <c r="H33" s="16"/>
      <c r="I33" s="14"/>
      <c r="J33" s="48">
        <f>J34</f>
        <v>0</v>
      </c>
      <c r="K33" s="68"/>
      <c r="L33" s="68"/>
    </row>
    <row r="34" spans="1:12" ht="12.75" hidden="1">
      <c r="A34" s="499" t="s">
        <v>68</v>
      </c>
      <c r="B34" s="499"/>
      <c r="C34" s="499"/>
      <c r="D34" s="499"/>
      <c r="E34" s="541" t="s">
        <v>109</v>
      </c>
      <c r="F34" s="542"/>
      <c r="G34" s="543"/>
      <c r="H34" s="35"/>
      <c r="I34" s="40"/>
      <c r="J34" s="550">
        <v>0</v>
      </c>
      <c r="K34" s="68"/>
      <c r="L34" s="68"/>
    </row>
    <row r="35" spans="1:12" ht="12.75" hidden="1">
      <c r="A35" s="499"/>
      <c r="B35" s="499"/>
      <c r="C35" s="499"/>
      <c r="D35" s="499"/>
      <c r="E35" s="544"/>
      <c r="F35" s="545"/>
      <c r="G35" s="546"/>
      <c r="H35" s="35"/>
      <c r="I35" s="40"/>
      <c r="J35" s="551"/>
      <c r="K35" s="68"/>
      <c r="L35" s="68"/>
    </row>
    <row r="36" spans="1:12" ht="12.75" hidden="1">
      <c r="A36" s="499"/>
      <c r="B36" s="499"/>
      <c r="C36" s="499"/>
      <c r="D36" s="499"/>
      <c r="E36" s="547"/>
      <c r="F36" s="548"/>
      <c r="G36" s="549"/>
      <c r="H36" s="35"/>
      <c r="I36" s="40"/>
      <c r="J36" s="552"/>
      <c r="K36" s="68"/>
      <c r="L36" s="68"/>
    </row>
    <row r="37" spans="1:12" ht="15" hidden="1">
      <c r="A37" s="41" t="s">
        <v>11</v>
      </c>
      <c r="B37" s="41"/>
      <c r="C37" s="41"/>
      <c r="D37" s="41"/>
      <c r="E37" s="507" t="s">
        <v>110</v>
      </c>
      <c r="F37" s="508"/>
      <c r="G37" s="509"/>
      <c r="H37" s="42"/>
      <c r="I37" s="43"/>
      <c r="J37" s="44">
        <f>J38+J39</f>
        <v>0</v>
      </c>
      <c r="K37" s="68"/>
      <c r="L37" s="68"/>
    </row>
    <row r="38" spans="1:12" ht="12.75" hidden="1">
      <c r="A38" s="553" t="s">
        <v>2</v>
      </c>
      <c r="B38" s="554"/>
      <c r="C38" s="554"/>
      <c r="D38" s="555"/>
      <c r="E38" s="501" t="s">
        <v>111</v>
      </c>
      <c r="F38" s="502"/>
      <c r="G38" s="503"/>
      <c r="H38" s="45"/>
      <c r="I38" s="14"/>
      <c r="J38" s="46">
        <v>0</v>
      </c>
      <c r="K38" s="68"/>
      <c r="L38" s="68"/>
    </row>
    <row r="39" spans="1:12" ht="12.75" hidden="1">
      <c r="A39" s="409" t="s">
        <v>51</v>
      </c>
      <c r="B39" s="410"/>
      <c r="C39" s="410"/>
      <c r="D39" s="411"/>
      <c r="E39" s="501" t="s">
        <v>112</v>
      </c>
      <c r="F39" s="502"/>
      <c r="G39" s="503"/>
      <c r="H39" s="45"/>
      <c r="I39" s="16"/>
      <c r="J39" s="46">
        <v>0</v>
      </c>
      <c r="K39" s="68"/>
      <c r="L39" s="68"/>
    </row>
    <row r="40" spans="1:12" ht="15">
      <c r="A40" s="41" t="s">
        <v>77</v>
      </c>
      <c r="B40" s="41"/>
      <c r="C40" s="41"/>
      <c r="D40" s="41"/>
      <c r="E40" s="507" t="s">
        <v>473</v>
      </c>
      <c r="F40" s="508"/>
      <c r="G40" s="509"/>
      <c r="H40" s="42"/>
      <c r="I40" s="49"/>
      <c r="J40" s="44">
        <f>J41+J42</f>
        <v>2181.2</v>
      </c>
      <c r="K40" s="71"/>
      <c r="L40" s="71"/>
    </row>
    <row r="41" spans="1:12" ht="12.75">
      <c r="A41" s="556" t="s">
        <v>78</v>
      </c>
      <c r="B41" s="556"/>
      <c r="C41" s="556"/>
      <c r="D41" s="556"/>
      <c r="E41" s="501" t="s">
        <v>113</v>
      </c>
      <c r="F41" s="502"/>
      <c r="G41" s="503"/>
      <c r="H41" s="45"/>
      <c r="I41" s="16"/>
      <c r="J41" s="46">
        <v>64.7</v>
      </c>
      <c r="K41" s="68"/>
      <c r="L41" s="68"/>
    </row>
    <row r="42" spans="1:12" ht="12.75">
      <c r="A42" s="557" t="s">
        <v>471</v>
      </c>
      <c r="B42" s="558"/>
      <c r="C42" s="558"/>
      <c r="D42" s="559"/>
      <c r="E42" s="560" t="s">
        <v>131</v>
      </c>
      <c r="F42" s="561"/>
      <c r="G42" s="562"/>
      <c r="H42" s="105"/>
      <c r="I42" s="106"/>
      <c r="J42" s="107">
        <v>2116.5</v>
      </c>
      <c r="K42" s="68"/>
      <c r="L42" s="68"/>
    </row>
    <row r="43" spans="1:12" ht="15">
      <c r="A43" s="504" t="s">
        <v>11</v>
      </c>
      <c r="B43" s="505"/>
      <c r="C43" s="505"/>
      <c r="D43" s="506"/>
      <c r="E43" s="507" t="s">
        <v>20</v>
      </c>
      <c r="F43" s="508"/>
      <c r="G43" s="509"/>
      <c r="H43" s="105"/>
      <c r="I43" s="106"/>
      <c r="J43" s="44">
        <f>J44+J45+J46</f>
        <v>1752</v>
      </c>
      <c r="K43" s="68"/>
      <c r="L43" s="68"/>
    </row>
    <row r="44" spans="1:12" ht="12.75">
      <c r="A44" s="563" t="s">
        <v>474</v>
      </c>
      <c r="B44" s="558"/>
      <c r="C44" s="558"/>
      <c r="D44" s="559"/>
      <c r="E44" s="564" t="s">
        <v>475</v>
      </c>
      <c r="F44" s="561"/>
      <c r="G44" s="562"/>
      <c r="H44" s="105"/>
      <c r="I44" s="106"/>
      <c r="J44" s="107"/>
      <c r="K44" s="68"/>
      <c r="L44" s="68"/>
    </row>
    <row r="45" spans="1:12" ht="12.75">
      <c r="A45" s="563" t="s">
        <v>2</v>
      </c>
      <c r="B45" s="578"/>
      <c r="C45" s="578"/>
      <c r="D45" s="579"/>
      <c r="E45" s="564" t="s">
        <v>111</v>
      </c>
      <c r="F45" s="561"/>
      <c r="G45" s="562"/>
      <c r="H45" s="105"/>
      <c r="I45" s="106"/>
      <c r="J45" s="107">
        <v>1052</v>
      </c>
      <c r="K45" s="68"/>
      <c r="L45" s="68"/>
    </row>
    <row r="46" spans="1:12" ht="12.75">
      <c r="A46" s="557" t="s">
        <v>51</v>
      </c>
      <c r="B46" s="558"/>
      <c r="C46" s="558"/>
      <c r="D46" s="559"/>
      <c r="E46" s="564" t="s">
        <v>112</v>
      </c>
      <c r="F46" s="561"/>
      <c r="G46" s="562"/>
      <c r="H46" s="105"/>
      <c r="I46" s="106"/>
      <c r="J46" s="107">
        <v>700</v>
      </c>
      <c r="K46" s="68"/>
      <c r="L46" s="68"/>
    </row>
    <row r="47" spans="1:12" ht="15">
      <c r="A47" s="41" t="s">
        <v>88</v>
      </c>
      <c r="B47" s="41"/>
      <c r="C47" s="41"/>
      <c r="D47" s="41"/>
      <c r="E47" s="507" t="s">
        <v>476</v>
      </c>
      <c r="F47" s="508"/>
      <c r="G47" s="509"/>
      <c r="H47" s="42"/>
      <c r="I47" s="43"/>
      <c r="J47" s="44">
        <f>J48</f>
        <v>1224</v>
      </c>
      <c r="K47" s="72"/>
      <c r="L47" s="72"/>
    </row>
    <row r="48" spans="1:12" ht="12.75">
      <c r="A48" s="531" t="s">
        <v>3</v>
      </c>
      <c r="B48" s="531"/>
      <c r="C48" s="531"/>
      <c r="D48" s="531"/>
      <c r="E48" s="501" t="s">
        <v>115</v>
      </c>
      <c r="F48" s="502"/>
      <c r="G48" s="503"/>
      <c r="H48" s="45"/>
      <c r="I48" s="14"/>
      <c r="J48" s="46">
        <v>1224</v>
      </c>
      <c r="K48" s="68"/>
      <c r="L48" s="70"/>
    </row>
    <row r="49" spans="1:12" ht="15">
      <c r="A49" s="535" t="s">
        <v>478</v>
      </c>
      <c r="B49" s="536"/>
      <c r="C49" s="536"/>
      <c r="D49" s="537"/>
      <c r="E49" s="507" t="s">
        <v>477</v>
      </c>
      <c r="F49" s="508"/>
      <c r="G49" s="509"/>
      <c r="H49" s="45"/>
      <c r="I49" s="14"/>
      <c r="J49" s="48">
        <f>J50</f>
        <v>236.7</v>
      </c>
      <c r="K49" s="68"/>
      <c r="L49" s="70"/>
    </row>
    <row r="50" spans="1:12" ht="12.75">
      <c r="A50" s="568" t="s">
        <v>479</v>
      </c>
      <c r="B50" s="569"/>
      <c r="C50" s="569"/>
      <c r="D50" s="570"/>
      <c r="E50" s="501" t="s">
        <v>480</v>
      </c>
      <c r="F50" s="502"/>
      <c r="G50" s="503"/>
      <c r="H50" s="45"/>
      <c r="I50" s="14"/>
      <c r="J50" s="46">
        <v>236.7</v>
      </c>
      <c r="K50" s="68"/>
      <c r="L50" s="70"/>
    </row>
    <row r="51" spans="1:12" ht="15">
      <c r="A51" s="535" t="s">
        <v>481</v>
      </c>
      <c r="B51" s="536"/>
      <c r="C51" s="536"/>
      <c r="D51" s="537"/>
      <c r="E51" s="507" t="s">
        <v>482</v>
      </c>
      <c r="F51" s="508"/>
      <c r="G51" s="509"/>
      <c r="H51" s="45"/>
      <c r="I51" s="14"/>
      <c r="J51" s="44">
        <f>J52</f>
        <v>81</v>
      </c>
      <c r="K51" s="68"/>
      <c r="L51" s="70"/>
    </row>
    <row r="52" spans="1:12" ht="12.75">
      <c r="A52" s="568" t="s">
        <v>483</v>
      </c>
      <c r="B52" s="569"/>
      <c r="C52" s="569"/>
      <c r="D52" s="570"/>
      <c r="E52" s="501" t="s">
        <v>484</v>
      </c>
      <c r="F52" s="502"/>
      <c r="G52" s="503"/>
      <c r="H52" s="45"/>
      <c r="I52" s="14"/>
      <c r="J52" s="46">
        <v>81</v>
      </c>
      <c r="K52" s="68"/>
      <c r="L52" s="70"/>
    </row>
    <row r="53" spans="1:12" ht="27" customHeight="1">
      <c r="A53" s="565" t="s">
        <v>147</v>
      </c>
      <c r="B53" s="566"/>
      <c r="C53" s="566"/>
      <c r="D53" s="567"/>
      <c r="E53" s="538" t="s">
        <v>485</v>
      </c>
      <c r="F53" s="539"/>
      <c r="G53" s="540"/>
      <c r="H53" s="109"/>
      <c r="I53" s="41"/>
      <c r="J53" s="44">
        <f>J54</f>
        <v>2.1</v>
      </c>
      <c r="K53" s="68"/>
      <c r="L53" s="70"/>
    </row>
    <row r="54" spans="1:12" ht="25.5" customHeight="1">
      <c r="A54" s="469" t="s">
        <v>148</v>
      </c>
      <c r="B54" s="470"/>
      <c r="C54" s="470"/>
      <c r="D54" s="471"/>
      <c r="E54" s="501" t="s">
        <v>149</v>
      </c>
      <c r="F54" s="502"/>
      <c r="G54" s="503"/>
      <c r="H54" s="45"/>
      <c r="I54" s="14"/>
      <c r="J54" s="46">
        <v>2.1</v>
      </c>
      <c r="K54" s="68"/>
      <c r="L54" s="70"/>
    </row>
    <row r="55" spans="1:12" ht="39" customHeight="1">
      <c r="A55" s="565" t="s">
        <v>96</v>
      </c>
      <c r="B55" s="566"/>
      <c r="C55" s="566"/>
      <c r="D55" s="567"/>
      <c r="E55" s="571" t="s">
        <v>486</v>
      </c>
      <c r="F55" s="572"/>
      <c r="G55" s="573"/>
      <c r="H55" s="77"/>
      <c r="I55" s="78"/>
      <c r="J55" s="322">
        <f>J56</f>
        <v>83</v>
      </c>
      <c r="K55" s="68"/>
      <c r="L55" s="70"/>
    </row>
    <row r="56" spans="1:12" ht="25.5" customHeight="1">
      <c r="A56" s="469" t="s">
        <v>97</v>
      </c>
      <c r="B56" s="470"/>
      <c r="C56" s="470"/>
      <c r="D56" s="471"/>
      <c r="E56" s="574" t="s">
        <v>117</v>
      </c>
      <c r="F56" s="575"/>
      <c r="G56" s="576"/>
      <c r="H56" s="75"/>
      <c r="I56" s="76"/>
      <c r="J56" s="100">
        <v>83</v>
      </c>
      <c r="K56" s="68"/>
      <c r="L56" s="70"/>
    </row>
    <row r="57" spans="1:12" ht="15.75">
      <c r="A57" s="577" t="s">
        <v>89</v>
      </c>
      <c r="B57" s="577"/>
      <c r="C57" s="577"/>
      <c r="D57" s="577"/>
      <c r="E57" s="522"/>
      <c r="F57" s="523"/>
      <c r="G57" s="524"/>
      <c r="H57" s="45" t="e">
        <f>H20+H37+H47+#REF!+H30</f>
        <v>#REF!</v>
      </c>
      <c r="I57" s="16"/>
      <c r="J57" s="50">
        <f>J20+J29+J40+J47+J51+J53+J43+J49+J55</f>
        <v>14820.500000000002</v>
      </c>
      <c r="K57" s="73"/>
      <c r="L57" s="73"/>
    </row>
    <row r="58" spans="5:12" ht="12.75">
      <c r="E58" s="8"/>
      <c r="F58" s="8"/>
      <c r="G58" s="8"/>
      <c r="K58" s="1"/>
      <c r="L58" s="1"/>
    </row>
    <row r="59" spans="5:7" ht="12.75">
      <c r="E59" s="8"/>
      <c r="F59" s="8"/>
      <c r="G59" s="8"/>
    </row>
    <row r="60" spans="5:7" ht="12.75">
      <c r="E60" s="8"/>
      <c r="F60" s="8"/>
      <c r="G60" s="8"/>
    </row>
    <row r="61" spans="5:7" ht="12.75">
      <c r="E61" s="8"/>
      <c r="F61" s="8"/>
      <c r="G61" s="8"/>
    </row>
    <row r="62" spans="5:6" ht="12.75">
      <c r="E62" s="8"/>
      <c r="F62" s="8"/>
    </row>
    <row r="63" spans="5:6" ht="12.75">
      <c r="E63" s="8"/>
      <c r="F63" s="8"/>
    </row>
    <row r="64" ht="39" customHeight="1"/>
    <row r="65" ht="28.5" customHeight="1"/>
  </sheetData>
  <sheetProtection/>
  <mergeCells count="80">
    <mergeCell ref="A45:D45"/>
    <mergeCell ref="E45:G45"/>
    <mergeCell ref="A49:D49"/>
    <mergeCell ref="E49:G49"/>
    <mergeCell ref="A50:D50"/>
    <mergeCell ref="E50:G50"/>
    <mergeCell ref="A48:D48"/>
    <mergeCell ref="E48:G48"/>
    <mergeCell ref="A55:D55"/>
    <mergeCell ref="E55:G55"/>
    <mergeCell ref="A56:D56"/>
    <mergeCell ref="E56:G56"/>
    <mergeCell ref="A57:D57"/>
    <mergeCell ref="E57:G57"/>
    <mergeCell ref="A53:D53"/>
    <mergeCell ref="E53:G53"/>
    <mergeCell ref="A54:D54"/>
    <mergeCell ref="E54:G54"/>
    <mergeCell ref="A51:D51"/>
    <mergeCell ref="A52:D52"/>
    <mergeCell ref="E51:G51"/>
    <mergeCell ref="E52:G52"/>
    <mergeCell ref="E40:G40"/>
    <mergeCell ref="A41:D41"/>
    <mergeCell ref="E41:G41"/>
    <mergeCell ref="A42:D42"/>
    <mergeCell ref="E42:G42"/>
    <mergeCell ref="E47:G47"/>
    <mergeCell ref="A44:D44"/>
    <mergeCell ref="A46:D46"/>
    <mergeCell ref="E44:G44"/>
    <mergeCell ref="E46:G46"/>
    <mergeCell ref="J34:J36"/>
    <mergeCell ref="E37:G37"/>
    <mergeCell ref="A38:D38"/>
    <mergeCell ref="E38:G38"/>
    <mergeCell ref="A39:D39"/>
    <mergeCell ref="E39:G39"/>
    <mergeCell ref="E30:G30"/>
    <mergeCell ref="A31:D31"/>
    <mergeCell ref="E31:G31"/>
    <mergeCell ref="E32:G32"/>
    <mergeCell ref="E33:G33"/>
    <mergeCell ref="A34:D36"/>
    <mergeCell ref="E34:G36"/>
    <mergeCell ref="A27:D27"/>
    <mergeCell ref="E27:G27"/>
    <mergeCell ref="A29:D29"/>
    <mergeCell ref="E29:G29"/>
    <mergeCell ref="E28:G28"/>
    <mergeCell ref="A26:D26"/>
    <mergeCell ref="E26:G26"/>
    <mergeCell ref="E21:G21"/>
    <mergeCell ref="A22:D22"/>
    <mergeCell ref="E22:G22"/>
    <mergeCell ref="A21:D21"/>
    <mergeCell ref="A25:D25"/>
    <mergeCell ref="E25:G25"/>
    <mergeCell ref="J17:J18"/>
    <mergeCell ref="K17:K18"/>
    <mergeCell ref="L17:L18"/>
    <mergeCell ref="A19:D19"/>
    <mergeCell ref="E19:G19"/>
    <mergeCell ref="E20:G20"/>
    <mergeCell ref="D1:L1"/>
    <mergeCell ref="D2:L2"/>
    <mergeCell ref="D3:L3"/>
    <mergeCell ref="D4:L4"/>
    <mergeCell ref="G5:L5"/>
    <mergeCell ref="G6:L6"/>
    <mergeCell ref="A7:K11"/>
    <mergeCell ref="A23:D23"/>
    <mergeCell ref="E23:G23"/>
    <mergeCell ref="A24:D24"/>
    <mergeCell ref="E24:G24"/>
    <mergeCell ref="A43:D43"/>
    <mergeCell ref="E43:G43"/>
    <mergeCell ref="A16:D18"/>
    <mergeCell ref="E16:G18"/>
    <mergeCell ref="H16:H18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5"/>
  <sheetViews>
    <sheetView view="pageBreakPreview" zoomScaleSheetLayoutView="100" zoomScalePageLayoutView="0" workbookViewId="0" topLeftCell="A22">
      <selection activeCell="K22" sqref="K22"/>
    </sheetView>
  </sheetViews>
  <sheetFormatPr defaultColWidth="9.140625" defaultRowHeight="12.75"/>
  <cols>
    <col min="4" max="4" width="17.7109375" style="0" customWidth="1"/>
    <col min="5" max="5" width="7.28125" style="0" customWidth="1"/>
    <col min="6" max="6" width="0" style="0" hidden="1" customWidth="1"/>
    <col min="7" max="7" width="3.421875" style="0" customWidth="1"/>
    <col min="8" max="9" width="9.140625" style="0" hidden="1" customWidth="1"/>
    <col min="10" max="10" width="13.28125" style="0" customWidth="1"/>
    <col min="11" max="11" width="12.57421875" style="0" customWidth="1"/>
    <col min="12" max="12" width="7.28125" style="0" customWidth="1"/>
  </cols>
  <sheetData>
    <row r="1" spans="4:12" ht="12.75">
      <c r="D1" s="518" t="s">
        <v>93</v>
      </c>
      <c r="E1" s="518"/>
      <c r="F1" s="518"/>
      <c r="G1" s="518"/>
      <c r="H1" s="518"/>
      <c r="I1" s="518"/>
      <c r="J1" s="518"/>
      <c r="K1" s="518"/>
      <c r="L1" s="518"/>
    </row>
    <row r="2" spans="4:12" ht="12.75">
      <c r="D2" s="519" t="s">
        <v>493</v>
      </c>
      <c r="E2" s="518"/>
      <c r="F2" s="518"/>
      <c r="G2" s="518"/>
      <c r="H2" s="518"/>
      <c r="I2" s="518"/>
      <c r="J2" s="518"/>
      <c r="K2" s="518"/>
      <c r="L2" s="518"/>
    </row>
    <row r="3" spans="4:12" ht="12.75">
      <c r="D3" s="519" t="s">
        <v>490</v>
      </c>
      <c r="E3" s="518"/>
      <c r="F3" s="518"/>
      <c r="G3" s="518"/>
      <c r="H3" s="518"/>
      <c r="I3" s="518"/>
      <c r="J3" s="518"/>
      <c r="K3" s="518"/>
      <c r="L3" s="518"/>
    </row>
    <row r="4" spans="4:12" ht="12.75">
      <c r="D4" s="519" t="s">
        <v>440</v>
      </c>
      <c r="E4" s="518"/>
      <c r="F4" s="518"/>
      <c r="G4" s="518"/>
      <c r="H4" s="518"/>
      <c r="I4" s="518"/>
      <c r="J4" s="518"/>
      <c r="K4" s="518"/>
      <c r="L4" s="518"/>
    </row>
    <row r="5" spans="7:12" ht="12.75">
      <c r="G5" s="520" t="s">
        <v>90</v>
      </c>
      <c r="H5" s="520"/>
      <c r="I5" s="520"/>
      <c r="J5" s="520"/>
      <c r="K5" s="520"/>
      <c r="L5" s="520"/>
    </row>
    <row r="6" spans="7:12" ht="12.75">
      <c r="G6" s="390"/>
      <c r="H6" s="390"/>
      <c r="I6" s="390"/>
      <c r="J6" s="390"/>
      <c r="K6" s="390"/>
      <c r="L6" s="390"/>
    </row>
    <row r="7" spans="1:11" ht="12.75">
      <c r="A7" s="580" t="s">
        <v>522</v>
      </c>
      <c r="B7" s="580"/>
      <c r="C7" s="580"/>
      <c r="D7" s="580"/>
      <c r="E7" s="580"/>
      <c r="F7" s="580"/>
      <c r="G7" s="580"/>
      <c r="H7" s="580"/>
      <c r="I7" s="580"/>
      <c r="J7" s="580"/>
      <c r="K7" s="580"/>
    </row>
    <row r="8" spans="1:11" ht="12.75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</row>
    <row r="9" spans="1:11" ht="12.75">
      <c r="A9" s="580"/>
      <c r="B9" s="580"/>
      <c r="C9" s="580"/>
      <c r="D9" s="580"/>
      <c r="E9" s="580"/>
      <c r="F9" s="580"/>
      <c r="G9" s="580"/>
      <c r="H9" s="580"/>
      <c r="I9" s="580"/>
      <c r="J9" s="580"/>
      <c r="K9" s="580"/>
    </row>
    <row r="10" spans="1:11" ht="12.75">
      <c r="A10" s="580"/>
      <c r="B10" s="580"/>
      <c r="C10" s="580"/>
      <c r="D10" s="580"/>
      <c r="E10" s="580"/>
      <c r="F10" s="580"/>
      <c r="G10" s="580"/>
      <c r="H10" s="580"/>
      <c r="I10" s="580"/>
      <c r="J10" s="580"/>
      <c r="K10" s="580"/>
    </row>
    <row r="11" spans="1:11" ht="11.25" customHeight="1">
      <c r="A11" s="580"/>
      <c r="B11" s="580"/>
      <c r="C11" s="580"/>
      <c r="D11" s="580"/>
      <c r="E11" s="580"/>
      <c r="F11" s="580"/>
      <c r="G11" s="580"/>
      <c r="H11" s="580"/>
      <c r="I11" s="580"/>
      <c r="J11" s="580"/>
      <c r="K11" s="580"/>
    </row>
    <row r="12" ht="12.75" customHeight="1"/>
    <row r="13" spans="10:12" ht="12.75" customHeight="1">
      <c r="J13" s="15"/>
      <c r="K13" s="34"/>
      <c r="L13" s="34"/>
    </row>
    <row r="14" spans="1:12" ht="12.75">
      <c r="A14" s="323"/>
      <c r="B14" s="323"/>
      <c r="C14" s="323"/>
      <c r="D14" s="323"/>
      <c r="E14" s="323"/>
      <c r="F14" s="323"/>
      <c r="G14" s="323"/>
      <c r="H14" s="323"/>
      <c r="I14" s="323"/>
      <c r="J14" s="323"/>
      <c r="K14" s="348" t="s">
        <v>81</v>
      </c>
      <c r="L14" s="74"/>
    </row>
    <row r="15" spans="1:12" ht="12.75">
      <c r="A15" s="482" t="s">
        <v>1</v>
      </c>
      <c r="B15" s="510"/>
      <c r="C15" s="510"/>
      <c r="D15" s="511"/>
      <c r="E15" s="415" t="s">
        <v>118</v>
      </c>
      <c r="F15" s="510"/>
      <c r="G15" s="511"/>
      <c r="H15" s="496" t="s">
        <v>37</v>
      </c>
      <c r="I15" s="40" t="s">
        <v>21</v>
      </c>
      <c r="J15" s="406" t="s">
        <v>6</v>
      </c>
      <c r="K15" s="408"/>
      <c r="L15" s="419"/>
    </row>
    <row r="16" spans="1:12" ht="12.75">
      <c r="A16" s="512"/>
      <c r="B16" s="513"/>
      <c r="C16" s="513"/>
      <c r="D16" s="514"/>
      <c r="E16" s="512"/>
      <c r="F16" s="513"/>
      <c r="G16" s="514"/>
      <c r="H16" s="496"/>
      <c r="I16" s="40" t="s">
        <v>22</v>
      </c>
      <c r="J16" s="583">
        <v>2019</v>
      </c>
      <c r="K16" s="587">
        <v>2020</v>
      </c>
      <c r="L16" s="455"/>
    </row>
    <row r="17" spans="1:12" ht="12.75">
      <c r="A17" s="515"/>
      <c r="B17" s="516"/>
      <c r="C17" s="516"/>
      <c r="D17" s="517"/>
      <c r="E17" s="515"/>
      <c r="F17" s="516"/>
      <c r="G17" s="517"/>
      <c r="H17" s="496"/>
      <c r="I17" s="40" t="s">
        <v>23</v>
      </c>
      <c r="J17" s="521"/>
      <c r="K17" s="588"/>
      <c r="L17" s="1"/>
    </row>
    <row r="18" spans="1:12" ht="15">
      <c r="A18" s="41" t="s">
        <v>0</v>
      </c>
      <c r="B18" s="41"/>
      <c r="C18" s="41"/>
      <c r="D18" s="41"/>
      <c r="E18" s="507" t="s">
        <v>472</v>
      </c>
      <c r="F18" s="508"/>
      <c r="G18" s="509"/>
      <c r="H18" s="42"/>
      <c r="I18" s="43"/>
      <c r="J18" s="44">
        <f>J19+J21+J22+J24+J25+J20+J23</f>
        <v>8563.800000000001</v>
      </c>
      <c r="K18" s="44">
        <f>K19+K21+K22+K24+K25+K20+K23</f>
        <v>8771.900000000001</v>
      </c>
      <c r="L18" s="582"/>
    </row>
    <row r="19" spans="1:12" ht="42" customHeight="1">
      <c r="A19" s="450" t="s">
        <v>85</v>
      </c>
      <c r="B19" s="451"/>
      <c r="C19" s="451"/>
      <c r="D19" s="452"/>
      <c r="E19" s="525" t="s">
        <v>98</v>
      </c>
      <c r="F19" s="526"/>
      <c r="G19" s="527"/>
      <c r="H19" s="16"/>
      <c r="I19" s="14"/>
      <c r="J19" s="46">
        <v>1118.3</v>
      </c>
      <c r="K19" s="325">
        <v>1118.3</v>
      </c>
      <c r="L19" s="582"/>
    </row>
    <row r="20" spans="1:12" ht="59.25" customHeight="1">
      <c r="A20" s="469" t="s">
        <v>469</v>
      </c>
      <c r="B20" s="470"/>
      <c r="C20" s="470"/>
      <c r="D20" s="471"/>
      <c r="E20" s="501" t="s">
        <v>470</v>
      </c>
      <c r="F20" s="502"/>
      <c r="G20" s="503"/>
      <c r="H20" s="45"/>
      <c r="I20" s="14"/>
      <c r="J20" s="46">
        <v>1</v>
      </c>
      <c r="K20" s="326">
        <v>1</v>
      </c>
      <c r="L20" s="582"/>
    </row>
    <row r="21" spans="1:12" ht="49.5" customHeight="1">
      <c r="A21" s="403" t="s">
        <v>86</v>
      </c>
      <c r="B21" s="404"/>
      <c r="C21" s="404"/>
      <c r="D21" s="405"/>
      <c r="E21" s="501" t="s">
        <v>99</v>
      </c>
      <c r="F21" s="502"/>
      <c r="G21" s="503"/>
      <c r="H21" s="16"/>
      <c r="I21" s="321"/>
      <c r="J21" s="321">
        <v>6194.6</v>
      </c>
      <c r="K21" s="326">
        <v>6402.7</v>
      </c>
      <c r="L21" s="581"/>
    </row>
    <row r="22" spans="1:12" ht="49.5" customHeight="1">
      <c r="A22" s="450" t="s">
        <v>87</v>
      </c>
      <c r="B22" s="451"/>
      <c r="C22" s="451"/>
      <c r="D22" s="452"/>
      <c r="E22" s="501" t="s">
        <v>100</v>
      </c>
      <c r="F22" s="502"/>
      <c r="G22" s="503"/>
      <c r="H22" s="45"/>
      <c r="I22" s="16"/>
      <c r="J22" s="270">
        <v>1149.2</v>
      </c>
      <c r="K22" s="326">
        <v>1149.2</v>
      </c>
      <c r="L22" s="581"/>
    </row>
    <row r="23" spans="1:12" ht="31.5" customHeight="1">
      <c r="A23" s="450" t="s">
        <v>120</v>
      </c>
      <c r="B23" s="451"/>
      <c r="C23" s="451"/>
      <c r="D23" s="452"/>
      <c r="E23" s="528" t="s">
        <v>102</v>
      </c>
      <c r="F23" s="533"/>
      <c r="G23" s="534"/>
      <c r="H23" s="35"/>
      <c r="I23" s="35"/>
      <c r="J23" s="84">
        <v>0</v>
      </c>
      <c r="K23" s="324">
        <v>0</v>
      </c>
      <c r="L23" s="581"/>
    </row>
    <row r="24" spans="1:12" ht="17.25" customHeight="1">
      <c r="A24" s="531" t="s">
        <v>62</v>
      </c>
      <c r="B24" s="531"/>
      <c r="C24" s="531"/>
      <c r="D24" s="531"/>
      <c r="E24" s="501" t="s">
        <v>103</v>
      </c>
      <c r="F24" s="523"/>
      <c r="G24" s="524"/>
      <c r="H24" s="47"/>
      <c r="I24" s="47"/>
      <c r="J24" s="46">
        <v>100</v>
      </c>
      <c r="K24" s="324">
        <v>100</v>
      </c>
      <c r="L24" s="581"/>
    </row>
    <row r="25" spans="1:12" ht="12.75" customHeight="1">
      <c r="A25" s="243" t="s">
        <v>367</v>
      </c>
      <c r="B25" s="242"/>
      <c r="C25" s="242"/>
      <c r="D25" s="242"/>
      <c r="E25" s="501" t="s">
        <v>368</v>
      </c>
      <c r="F25" s="502"/>
      <c r="G25" s="503"/>
      <c r="H25" s="47"/>
      <c r="I25" s="47"/>
      <c r="J25" s="46">
        <v>0.7</v>
      </c>
      <c r="K25" s="324">
        <v>0.7</v>
      </c>
      <c r="L25" s="581"/>
    </row>
    <row r="26" spans="1:12" ht="12.75" customHeight="1" hidden="1">
      <c r="A26" s="532" t="s">
        <v>28</v>
      </c>
      <c r="B26" s="532"/>
      <c r="C26" s="532"/>
      <c r="D26" s="532"/>
      <c r="E26" s="507" t="s">
        <v>26</v>
      </c>
      <c r="F26" s="508"/>
      <c r="G26" s="509"/>
      <c r="H26" s="42"/>
      <c r="I26" s="43"/>
      <c r="J26" s="44">
        <f>J28</f>
        <v>568.6</v>
      </c>
      <c r="K26" s="324"/>
      <c r="L26" s="68"/>
    </row>
    <row r="27" spans="1:12" ht="12.75" customHeight="1">
      <c r="A27" s="589" t="s">
        <v>28</v>
      </c>
      <c r="B27" s="590"/>
      <c r="C27" s="590"/>
      <c r="D27" s="591"/>
      <c r="E27" s="507" t="s">
        <v>26</v>
      </c>
      <c r="F27" s="508"/>
      <c r="G27" s="509"/>
      <c r="H27" s="42"/>
      <c r="I27" s="43"/>
      <c r="J27" s="44">
        <f>J28</f>
        <v>568.6</v>
      </c>
      <c r="K27" s="44">
        <f>K28</f>
        <v>594.7</v>
      </c>
      <c r="L27" s="68"/>
    </row>
    <row r="28" spans="1:12" ht="12.75">
      <c r="A28" s="14" t="s">
        <v>27</v>
      </c>
      <c r="B28" s="14"/>
      <c r="C28" s="14"/>
      <c r="D28" s="14"/>
      <c r="E28" s="501" t="s">
        <v>105</v>
      </c>
      <c r="F28" s="502"/>
      <c r="G28" s="503"/>
      <c r="H28" s="45"/>
      <c r="I28" s="14"/>
      <c r="J28" s="46">
        <v>568.6</v>
      </c>
      <c r="K28" s="324">
        <v>594.7</v>
      </c>
      <c r="L28" s="70"/>
    </row>
    <row r="29" spans="1:12" ht="15">
      <c r="A29" s="41" t="s">
        <v>77</v>
      </c>
      <c r="B29" s="41"/>
      <c r="C29" s="41"/>
      <c r="D29" s="41"/>
      <c r="E29" s="507" t="s">
        <v>473</v>
      </c>
      <c r="F29" s="508"/>
      <c r="G29" s="509"/>
      <c r="H29" s="16"/>
      <c r="I29" s="16"/>
      <c r="J29" s="44">
        <f>J30+J31</f>
        <v>2452.1</v>
      </c>
      <c r="K29" s="44">
        <f>K30+K31</f>
        <v>2480.1</v>
      </c>
      <c r="L29" s="70"/>
    </row>
    <row r="30" spans="1:12" ht="14.25">
      <c r="A30" s="556" t="s">
        <v>78</v>
      </c>
      <c r="B30" s="556"/>
      <c r="C30" s="556"/>
      <c r="D30" s="556"/>
      <c r="E30" s="584" t="s">
        <v>113</v>
      </c>
      <c r="F30" s="585"/>
      <c r="G30" s="586"/>
      <c r="H30" s="16"/>
      <c r="I30" s="16"/>
      <c r="J30" s="46">
        <v>64.7</v>
      </c>
      <c r="K30" s="324">
        <v>64.7</v>
      </c>
      <c r="L30" s="70"/>
    </row>
    <row r="31" spans="1:12" ht="15">
      <c r="A31" s="557" t="s">
        <v>471</v>
      </c>
      <c r="B31" s="558"/>
      <c r="C31" s="558"/>
      <c r="D31" s="559"/>
      <c r="E31" s="501" t="s">
        <v>131</v>
      </c>
      <c r="F31" s="502"/>
      <c r="G31" s="503"/>
      <c r="H31" s="16"/>
      <c r="I31" s="16"/>
      <c r="J31" s="107">
        <v>2387.4</v>
      </c>
      <c r="K31" s="324">
        <v>2415.4</v>
      </c>
      <c r="L31" s="71"/>
    </row>
    <row r="32" spans="1:12" ht="25.5" customHeight="1" hidden="1">
      <c r="A32" s="499" t="s">
        <v>68</v>
      </c>
      <c r="B32" s="499"/>
      <c r="C32" s="499"/>
      <c r="D32" s="499"/>
      <c r="E32" s="541" t="s">
        <v>109</v>
      </c>
      <c r="F32" s="542"/>
      <c r="G32" s="543"/>
      <c r="H32" s="35"/>
      <c r="I32" s="40"/>
      <c r="J32" s="550">
        <v>0</v>
      </c>
      <c r="K32" s="76"/>
      <c r="L32" s="68"/>
    </row>
    <row r="33" spans="1:12" ht="12.75" customHeight="1" hidden="1">
      <c r="A33" s="499"/>
      <c r="B33" s="499"/>
      <c r="C33" s="499"/>
      <c r="D33" s="499"/>
      <c r="E33" s="544"/>
      <c r="F33" s="545"/>
      <c r="G33" s="546"/>
      <c r="H33" s="35"/>
      <c r="I33" s="40"/>
      <c r="J33" s="551"/>
      <c r="K33" s="76"/>
      <c r="L33" s="68"/>
    </row>
    <row r="34" spans="1:12" ht="12.75" customHeight="1" hidden="1">
      <c r="A34" s="499"/>
      <c r="B34" s="499"/>
      <c r="C34" s="499"/>
      <c r="D34" s="499"/>
      <c r="E34" s="547"/>
      <c r="F34" s="548"/>
      <c r="G34" s="549"/>
      <c r="H34" s="35"/>
      <c r="I34" s="40"/>
      <c r="J34" s="552"/>
      <c r="K34" s="76"/>
      <c r="L34" s="68"/>
    </row>
    <row r="35" spans="1:12" ht="26.25" customHeight="1" hidden="1">
      <c r="A35" s="41" t="s">
        <v>11</v>
      </c>
      <c r="B35" s="41"/>
      <c r="C35" s="41"/>
      <c r="D35" s="41"/>
      <c r="E35" s="507" t="s">
        <v>110</v>
      </c>
      <c r="F35" s="508"/>
      <c r="G35" s="509"/>
      <c r="H35" s="42"/>
      <c r="I35" s="43"/>
      <c r="J35" s="44">
        <f>J36+J37</f>
        <v>0</v>
      </c>
      <c r="K35" s="76"/>
      <c r="L35" s="478"/>
    </row>
    <row r="36" spans="1:12" ht="12.75" customHeight="1" hidden="1">
      <c r="A36" s="553" t="s">
        <v>2</v>
      </c>
      <c r="B36" s="554"/>
      <c r="C36" s="554"/>
      <c r="D36" s="555"/>
      <c r="E36" s="501" t="s">
        <v>111</v>
      </c>
      <c r="F36" s="502"/>
      <c r="G36" s="503"/>
      <c r="H36" s="45"/>
      <c r="I36" s="14"/>
      <c r="J36" s="46">
        <v>0</v>
      </c>
      <c r="K36" s="76"/>
      <c r="L36" s="478"/>
    </row>
    <row r="37" spans="1:12" ht="12.75" customHeight="1" hidden="1">
      <c r="A37" s="409" t="s">
        <v>51</v>
      </c>
      <c r="B37" s="410"/>
      <c r="C37" s="410"/>
      <c r="D37" s="411"/>
      <c r="E37" s="501" t="s">
        <v>112</v>
      </c>
      <c r="F37" s="502"/>
      <c r="G37" s="503"/>
      <c r="H37" s="45"/>
      <c r="I37" s="16"/>
      <c r="J37" s="46">
        <v>0</v>
      </c>
      <c r="K37" s="76"/>
      <c r="L37" s="478"/>
    </row>
    <row r="38" spans="1:12" ht="15" customHeight="1" hidden="1">
      <c r="A38" s="41" t="s">
        <v>77</v>
      </c>
      <c r="B38" s="41"/>
      <c r="C38" s="41"/>
      <c r="D38" s="41"/>
      <c r="E38" s="507" t="s">
        <v>473</v>
      </c>
      <c r="F38" s="508"/>
      <c r="G38" s="509"/>
      <c r="H38" s="42"/>
      <c r="I38" s="49"/>
      <c r="J38" s="44">
        <f>J39+J40</f>
        <v>2181</v>
      </c>
      <c r="K38" s="76"/>
      <c r="L38" s="68"/>
    </row>
    <row r="39" spans="1:12" ht="12.75" customHeight="1" hidden="1">
      <c r="A39" s="556" t="s">
        <v>78</v>
      </c>
      <c r="B39" s="556"/>
      <c r="C39" s="556"/>
      <c r="D39" s="556"/>
      <c r="E39" s="501" t="s">
        <v>113</v>
      </c>
      <c r="F39" s="502"/>
      <c r="G39" s="503"/>
      <c r="H39" s="45"/>
      <c r="I39" s="16"/>
      <c r="J39" s="46">
        <v>64.7</v>
      </c>
      <c r="K39" s="76"/>
      <c r="L39" s="68"/>
    </row>
    <row r="40" spans="1:12" ht="12.75" customHeight="1" hidden="1">
      <c r="A40" s="557" t="s">
        <v>471</v>
      </c>
      <c r="B40" s="558"/>
      <c r="C40" s="558"/>
      <c r="D40" s="559"/>
      <c r="E40" s="560" t="s">
        <v>131</v>
      </c>
      <c r="F40" s="561"/>
      <c r="G40" s="562"/>
      <c r="H40" s="105"/>
      <c r="I40" s="106"/>
      <c r="J40" s="107">
        <v>2116.3</v>
      </c>
      <c r="K40" s="76"/>
      <c r="L40" s="68"/>
    </row>
    <row r="41" spans="1:18" ht="15">
      <c r="A41" s="504" t="s">
        <v>11</v>
      </c>
      <c r="B41" s="505"/>
      <c r="C41" s="505"/>
      <c r="D41" s="506"/>
      <c r="E41" s="507" t="s">
        <v>20</v>
      </c>
      <c r="F41" s="508"/>
      <c r="G41" s="509"/>
      <c r="H41" s="105"/>
      <c r="I41" s="106"/>
      <c r="J41" s="44">
        <f>J42+J43+J44</f>
        <v>2078</v>
      </c>
      <c r="K41" s="44">
        <f>K42+K43+K44</f>
        <v>2097</v>
      </c>
      <c r="L41" s="71"/>
      <c r="O41" s="327"/>
      <c r="P41" s="327"/>
      <c r="Q41" s="327"/>
      <c r="R41" s="327"/>
    </row>
    <row r="42" spans="1:12" ht="12.75">
      <c r="A42" s="563" t="s">
        <v>474</v>
      </c>
      <c r="B42" s="558"/>
      <c r="C42" s="558"/>
      <c r="D42" s="559"/>
      <c r="E42" s="564" t="s">
        <v>475</v>
      </c>
      <c r="F42" s="561"/>
      <c r="G42" s="562"/>
      <c r="H42" s="105"/>
      <c r="I42" s="106"/>
      <c r="J42" s="107"/>
      <c r="K42" s="76"/>
      <c r="L42" s="68"/>
    </row>
    <row r="43" spans="1:12" ht="12.75">
      <c r="A43" s="563" t="s">
        <v>2</v>
      </c>
      <c r="B43" s="578"/>
      <c r="C43" s="578"/>
      <c r="D43" s="579"/>
      <c r="E43" s="564" t="s">
        <v>111</v>
      </c>
      <c r="F43" s="561"/>
      <c r="G43" s="562"/>
      <c r="H43" s="105"/>
      <c r="I43" s="106"/>
      <c r="J43" s="107">
        <v>1278</v>
      </c>
      <c r="K43" s="324">
        <v>1297</v>
      </c>
      <c r="L43" s="68"/>
    </row>
    <row r="44" spans="1:12" ht="15">
      <c r="A44" s="557" t="s">
        <v>51</v>
      </c>
      <c r="B44" s="558"/>
      <c r="C44" s="558"/>
      <c r="D44" s="559"/>
      <c r="E44" s="564" t="s">
        <v>112</v>
      </c>
      <c r="F44" s="561"/>
      <c r="G44" s="562"/>
      <c r="H44" s="105"/>
      <c r="I44" s="106"/>
      <c r="J44" s="107">
        <v>800</v>
      </c>
      <c r="K44" s="324">
        <v>800</v>
      </c>
      <c r="L44" s="72"/>
    </row>
    <row r="45" spans="1:12" ht="15">
      <c r="A45" s="41" t="s">
        <v>88</v>
      </c>
      <c r="B45" s="41"/>
      <c r="C45" s="41"/>
      <c r="D45" s="41"/>
      <c r="E45" s="507" t="s">
        <v>476</v>
      </c>
      <c r="F45" s="508"/>
      <c r="G45" s="509"/>
      <c r="H45" s="42"/>
      <c r="I45" s="43"/>
      <c r="J45" s="44">
        <f>J46</f>
        <v>1224</v>
      </c>
      <c r="K45" s="44">
        <f>K46</f>
        <v>1224</v>
      </c>
      <c r="L45" s="70"/>
    </row>
    <row r="46" spans="1:12" ht="15.75" customHeight="1">
      <c r="A46" s="531" t="s">
        <v>3</v>
      </c>
      <c r="B46" s="531"/>
      <c r="C46" s="531"/>
      <c r="D46" s="531"/>
      <c r="E46" s="501" t="s">
        <v>115</v>
      </c>
      <c r="F46" s="502"/>
      <c r="G46" s="503"/>
      <c r="H46" s="45"/>
      <c r="I46" s="14"/>
      <c r="J46" s="46">
        <v>1224</v>
      </c>
      <c r="K46" s="324">
        <v>1224</v>
      </c>
      <c r="L46" s="70"/>
    </row>
    <row r="47" spans="1:12" ht="15" customHeight="1">
      <c r="A47" s="535" t="s">
        <v>478</v>
      </c>
      <c r="B47" s="536"/>
      <c r="C47" s="536"/>
      <c r="D47" s="537"/>
      <c r="E47" s="507" t="s">
        <v>477</v>
      </c>
      <c r="F47" s="508"/>
      <c r="G47" s="509"/>
      <c r="H47" s="45"/>
      <c r="I47" s="14"/>
      <c r="J47" s="48">
        <f>J48</f>
        <v>236.7</v>
      </c>
      <c r="K47" s="48">
        <f>K48</f>
        <v>236.7</v>
      </c>
      <c r="L47" s="70"/>
    </row>
    <row r="48" spans="1:12" ht="21.75" customHeight="1">
      <c r="A48" s="568" t="s">
        <v>479</v>
      </c>
      <c r="B48" s="569"/>
      <c r="C48" s="569"/>
      <c r="D48" s="570"/>
      <c r="E48" s="501" t="s">
        <v>480</v>
      </c>
      <c r="F48" s="502"/>
      <c r="G48" s="503"/>
      <c r="H48" s="45"/>
      <c r="I48" s="14"/>
      <c r="J48" s="46">
        <v>236.7</v>
      </c>
      <c r="K48" s="325">
        <v>236.7</v>
      </c>
      <c r="L48" s="70"/>
    </row>
    <row r="49" spans="1:12" ht="28.5" customHeight="1">
      <c r="A49" s="535" t="s">
        <v>481</v>
      </c>
      <c r="B49" s="536"/>
      <c r="C49" s="536"/>
      <c r="D49" s="537"/>
      <c r="E49" s="507" t="s">
        <v>482</v>
      </c>
      <c r="F49" s="508"/>
      <c r="G49" s="509"/>
      <c r="H49" s="45"/>
      <c r="I49" s="14"/>
      <c r="J49" s="44">
        <f>J50</f>
        <v>82.2</v>
      </c>
      <c r="K49" s="44">
        <f>K50</f>
        <v>83.1</v>
      </c>
      <c r="L49" s="70"/>
    </row>
    <row r="50" spans="1:12" ht="26.25" customHeight="1">
      <c r="A50" s="568" t="s">
        <v>483</v>
      </c>
      <c r="B50" s="569"/>
      <c r="C50" s="569"/>
      <c r="D50" s="570"/>
      <c r="E50" s="501" t="s">
        <v>484</v>
      </c>
      <c r="F50" s="502"/>
      <c r="G50" s="503"/>
      <c r="H50" s="45"/>
      <c r="I50" s="14"/>
      <c r="J50" s="46">
        <v>82.2</v>
      </c>
      <c r="K50" s="326">
        <v>83.1</v>
      </c>
      <c r="L50" s="73"/>
    </row>
    <row r="51" spans="1:11" ht="25.5" customHeight="1">
      <c r="A51" s="565" t="s">
        <v>147</v>
      </c>
      <c r="B51" s="566"/>
      <c r="C51" s="566"/>
      <c r="D51" s="567"/>
      <c r="E51" s="538" t="s">
        <v>485</v>
      </c>
      <c r="F51" s="539"/>
      <c r="G51" s="540"/>
      <c r="H51" s="109"/>
      <c r="I51" s="41"/>
      <c r="J51" s="44">
        <f>J52</f>
        <v>0.9</v>
      </c>
      <c r="K51" s="44">
        <f>K52</f>
        <v>0</v>
      </c>
    </row>
    <row r="52" spans="1:11" ht="39" customHeight="1">
      <c r="A52" s="469" t="s">
        <v>148</v>
      </c>
      <c r="B52" s="470"/>
      <c r="C52" s="470"/>
      <c r="D52" s="471"/>
      <c r="E52" s="501" t="s">
        <v>149</v>
      </c>
      <c r="F52" s="502"/>
      <c r="G52" s="503"/>
      <c r="H52" s="45"/>
      <c r="I52" s="14"/>
      <c r="J52" s="46">
        <v>0.9</v>
      </c>
      <c r="K52" s="14">
        <v>0</v>
      </c>
    </row>
    <row r="53" spans="1:11" ht="28.5" customHeight="1">
      <c r="A53" s="565" t="s">
        <v>96</v>
      </c>
      <c r="B53" s="566"/>
      <c r="C53" s="566"/>
      <c r="D53" s="567"/>
      <c r="E53" s="571" t="s">
        <v>486</v>
      </c>
      <c r="F53" s="572"/>
      <c r="G53" s="573"/>
      <c r="H53" s="77"/>
      <c r="I53" s="78"/>
      <c r="J53" s="322">
        <f>J54</f>
        <v>83</v>
      </c>
      <c r="K53" s="322">
        <f>K54</f>
        <v>83</v>
      </c>
    </row>
    <row r="54" spans="1:11" ht="12.75">
      <c r="A54" s="469" t="s">
        <v>97</v>
      </c>
      <c r="B54" s="470"/>
      <c r="C54" s="470"/>
      <c r="D54" s="471"/>
      <c r="E54" s="574" t="s">
        <v>117</v>
      </c>
      <c r="F54" s="575"/>
      <c r="G54" s="576"/>
      <c r="H54" s="75"/>
      <c r="I54" s="76"/>
      <c r="J54" s="100">
        <v>83</v>
      </c>
      <c r="K54" s="328">
        <v>83</v>
      </c>
    </row>
    <row r="55" spans="1:11" ht="15.75">
      <c r="A55" s="577" t="s">
        <v>89</v>
      </c>
      <c r="B55" s="577"/>
      <c r="C55" s="577"/>
      <c r="D55" s="577"/>
      <c r="E55" s="522"/>
      <c r="F55" s="523"/>
      <c r="G55" s="524"/>
      <c r="H55" s="45" t="e">
        <f>H18+H35+H45+#REF!+H28</f>
        <v>#REF!</v>
      </c>
      <c r="I55" s="16"/>
      <c r="J55" s="50">
        <f>J18+J27+J29+J41+J45+J49+J51+J47+J53</f>
        <v>15289.300000000003</v>
      </c>
      <c r="K55" s="50">
        <f>K18+K27+K29+K41+K45+K49+K51+K47+K53</f>
        <v>15570.500000000004</v>
      </c>
    </row>
  </sheetData>
  <sheetProtection/>
  <mergeCells count="84">
    <mergeCell ref="A54:D54"/>
    <mergeCell ref="E54:G54"/>
    <mergeCell ref="A55:D55"/>
    <mergeCell ref="E55:G55"/>
    <mergeCell ref="J15:K15"/>
    <mergeCell ref="K16:K17"/>
    <mergeCell ref="A27:D27"/>
    <mergeCell ref="E27:G27"/>
    <mergeCell ref="A30:D30"/>
    <mergeCell ref="A31:D31"/>
    <mergeCell ref="A51:D51"/>
    <mergeCell ref="E51:G51"/>
    <mergeCell ref="A52:D52"/>
    <mergeCell ref="E52:G52"/>
    <mergeCell ref="A53:D53"/>
    <mergeCell ref="E53:G53"/>
    <mergeCell ref="A21:D21"/>
    <mergeCell ref="E21:G21"/>
    <mergeCell ref="A22:D22"/>
    <mergeCell ref="E22:G22"/>
    <mergeCell ref="J32:J34"/>
    <mergeCell ref="E35:G35"/>
    <mergeCell ref="E31:G31"/>
    <mergeCell ref="E29:G29"/>
    <mergeCell ref="A19:D19"/>
    <mergeCell ref="E19:G19"/>
    <mergeCell ref="A20:D20"/>
    <mergeCell ref="E20:G20"/>
    <mergeCell ref="E28:G28"/>
    <mergeCell ref="A23:D23"/>
    <mergeCell ref="E23:G23"/>
    <mergeCell ref="A24:D24"/>
    <mergeCell ref="E24:G24"/>
    <mergeCell ref="E25:G25"/>
    <mergeCell ref="A48:D48"/>
    <mergeCell ref="E48:G48"/>
    <mergeCell ref="A49:D49"/>
    <mergeCell ref="E49:G49"/>
    <mergeCell ref="A50:D50"/>
    <mergeCell ref="E50:G50"/>
    <mergeCell ref="A15:D17"/>
    <mergeCell ref="E15:G17"/>
    <mergeCell ref="H15:H17"/>
    <mergeCell ref="E44:G44"/>
    <mergeCell ref="E45:G45"/>
    <mergeCell ref="A46:D46"/>
    <mergeCell ref="E46:G46"/>
    <mergeCell ref="A41:D41"/>
    <mergeCell ref="A26:D26"/>
    <mergeCell ref="E26:G26"/>
    <mergeCell ref="A47:D47"/>
    <mergeCell ref="E47:G47"/>
    <mergeCell ref="A44:D44"/>
    <mergeCell ref="A40:D40"/>
    <mergeCell ref="E40:G40"/>
    <mergeCell ref="E41:G41"/>
    <mergeCell ref="A42:D42"/>
    <mergeCell ref="E42:G42"/>
    <mergeCell ref="A43:D43"/>
    <mergeCell ref="E43:G43"/>
    <mergeCell ref="L35:L37"/>
    <mergeCell ref="E38:G38"/>
    <mergeCell ref="A39:D39"/>
    <mergeCell ref="E39:G39"/>
    <mergeCell ref="A32:D34"/>
    <mergeCell ref="E32:G34"/>
    <mergeCell ref="A36:D36"/>
    <mergeCell ref="E36:G36"/>
    <mergeCell ref="A37:D37"/>
    <mergeCell ref="E37:G37"/>
    <mergeCell ref="L21:L22"/>
    <mergeCell ref="L23:L25"/>
    <mergeCell ref="L15:L16"/>
    <mergeCell ref="L18:L20"/>
    <mergeCell ref="J16:J17"/>
    <mergeCell ref="E30:G30"/>
    <mergeCell ref="E18:G18"/>
    <mergeCell ref="A7:K11"/>
    <mergeCell ref="D1:L1"/>
    <mergeCell ref="D2:L2"/>
    <mergeCell ref="D3:L3"/>
    <mergeCell ref="D4:L4"/>
    <mergeCell ref="G5:L5"/>
    <mergeCell ref="G6:L6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57"/>
  <sheetViews>
    <sheetView view="pageBreakPreview" zoomScaleSheetLayoutView="100" zoomScalePageLayoutView="0" workbookViewId="0" topLeftCell="A95">
      <selection activeCell="J30" sqref="J30"/>
    </sheetView>
  </sheetViews>
  <sheetFormatPr defaultColWidth="9.140625" defaultRowHeight="12.75"/>
  <cols>
    <col min="3" max="3" width="35.140625" style="0" customWidth="1"/>
    <col min="4" max="4" width="9.28125" style="0" customWidth="1"/>
    <col min="5" max="5" width="6.421875" style="0" customWidth="1"/>
    <col min="6" max="6" width="6.00390625" style="0" customWidth="1"/>
    <col min="7" max="7" width="6.421875" style="0" customWidth="1"/>
    <col min="8" max="8" width="6.57421875" style="0" customWidth="1"/>
    <col min="9" max="10" width="8.7109375" style="0" customWidth="1"/>
  </cols>
  <sheetData>
    <row r="1" spans="7:11" ht="12.75">
      <c r="G1" s="518" t="s">
        <v>94</v>
      </c>
      <c r="H1" s="518"/>
      <c r="I1" s="518"/>
      <c r="J1" s="271"/>
      <c r="K1" s="271"/>
    </row>
    <row r="2" spans="5:9" ht="12.75">
      <c r="E2" s="519" t="s">
        <v>493</v>
      </c>
      <c r="F2" s="518"/>
      <c r="G2" s="518"/>
      <c r="H2" s="518"/>
      <c r="I2" s="518"/>
    </row>
    <row r="3" spans="5:9" ht="12.75">
      <c r="E3" s="519" t="s">
        <v>490</v>
      </c>
      <c r="F3" s="518"/>
      <c r="G3" s="518"/>
      <c r="H3" s="518"/>
      <c r="I3" s="518"/>
    </row>
    <row r="4" spans="5:13" ht="12.75">
      <c r="E4" s="332" t="s">
        <v>440</v>
      </c>
      <c r="F4" s="271"/>
      <c r="G4" s="271"/>
      <c r="H4" s="271"/>
      <c r="I4" s="271"/>
      <c r="J4" s="271"/>
      <c r="K4" s="271"/>
      <c r="L4" s="271"/>
      <c r="M4" s="271"/>
    </row>
    <row r="5" spans="5:9" ht="12.75">
      <c r="E5" s="391" t="s">
        <v>90</v>
      </c>
      <c r="F5" s="391"/>
      <c r="G5" s="391"/>
      <c r="H5" s="391"/>
      <c r="I5" s="391"/>
    </row>
    <row r="6" spans="1:10" ht="12.75" customHeight="1">
      <c r="A6" s="653" t="s">
        <v>523</v>
      </c>
      <c r="B6" s="653"/>
      <c r="C6" s="653"/>
      <c r="D6" s="653"/>
      <c r="E6" s="653"/>
      <c r="F6" s="653"/>
      <c r="G6" s="653"/>
      <c r="H6" s="653"/>
      <c r="I6" s="653"/>
      <c r="J6" s="39"/>
    </row>
    <row r="7" spans="1:10" ht="12.75" customHeight="1">
      <c r="A7" s="653"/>
      <c r="B7" s="653"/>
      <c r="C7" s="653"/>
      <c r="D7" s="653"/>
      <c r="E7" s="653"/>
      <c r="F7" s="653"/>
      <c r="G7" s="653"/>
      <c r="H7" s="653"/>
      <c r="I7" s="653"/>
      <c r="J7" s="39"/>
    </row>
    <row r="8" spans="1:10" ht="12.75" customHeight="1">
      <c r="A8" s="653"/>
      <c r="B8" s="653"/>
      <c r="C8" s="653"/>
      <c r="D8" s="653"/>
      <c r="E8" s="653"/>
      <c r="F8" s="653"/>
      <c r="G8" s="653"/>
      <c r="H8" s="653"/>
      <c r="I8" s="653"/>
      <c r="J8" s="39"/>
    </row>
    <row r="9" spans="1:10" ht="33.75" customHeight="1">
      <c r="A9" s="653"/>
      <c r="B9" s="653"/>
      <c r="C9" s="653"/>
      <c r="D9" s="653"/>
      <c r="E9" s="653"/>
      <c r="F9" s="653"/>
      <c r="G9" s="653"/>
      <c r="H9" s="653"/>
      <c r="I9" s="653"/>
      <c r="J9" s="39"/>
    </row>
    <row r="10" spans="5:10" ht="12.75">
      <c r="E10" s="36"/>
      <c r="F10" s="36"/>
      <c r="G10" s="36"/>
      <c r="H10" s="36"/>
      <c r="I10" s="651" t="s">
        <v>81</v>
      </c>
      <c r="J10" s="652"/>
    </row>
    <row r="11" spans="9:10" ht="12.75">
      <c r="I11" s="441" t="s">
        <v>21</v>
      </c>
      <c r="J11" s="443"/>
    </row>
    <row r="12" spans="1:10" ht="41.25" customHeight="1">
      <c r="A12" s="482" t="s">
        <v>7</v>
      </c>
      <c r="B12" s="483"/>
      <c r="C12" s="483"/>
      <c r="D12" s="484"/>
      <c r="E12" s="654" t="s">
        <v>370</v>
      </c>
      <c r="F12" s="654"/>
      <c r="G12" s="64" t="s">
        <v>371</v>
      </c>
      <c r="H12" s="64" t="s">
        <v>372</v>
      </c>
      <c r="I12" s="253">
        <v>2019</v>
      </c>
      <c r="J12" s="247">
        <v>2020</v>
      </c>
    </row>
    <row r="13" spans="1:10" ht="12.75">
      <c r="A13" s="535" t="s">
        <v>373</v>
      </c>
      <c r="B13" s="536"/>
      <c r="C13" s="536"/>
      <c r="D13" s="537"/>
      <c r="E13" s="592" t="s">
        <v>374</v>
      </c>
      <c r="F13" s="593"/>
      <c r="G13" s="57"/>
      <c r="H13" s="58"/>
      <c r="I13" s="254">
        <f>I14+I49+I82+I78+I74</f>
        <v>15289.3</v>
      </c>
      <c r="J13" s="254">
        <f>J14+J49+J82+J78+J74</f>
        <v>15570.5</v>
      </c>
    </row>
    <row r="14" spans="1:10" ht="30.75" customHeight="1">
      <c r="A14" s="565" t="s">
        <v>375</v>
      </c>
      <c r="B14" s="566"/>
      <c r="C14" s="566"/>
      <c r="D14" s="567"/>
      <c r="E14" s="592" t="s">
        <v>376</v>
      </c>
      <c r="F14" s="593"/>
      <c r="G14" s="57"/>
      <c r="H14" s="58"/>
      <c r="I14" s="254">
        <f>I15+I19+I23+I32+I36+I40</f>
        <v>8563.1</v>
      </c>
      <c r="J14" s="254">
        <f>J15+J19+J23+J32+J36+J40</f>
        <v>8771.2</v>
      </c>
    </row>
    <row r="15" spans="1:10" ht="15" customHeight="1">
      <c r="A15" s="648" t="s">
        <v>377</v>
      </c>
      <c r="B15" s="649"/>
      <c r="C15" s="649"/>
      <c r="D15" s="650"/>
      <c r="E15" s="592" t="s">
        <v>378</v>
      </c>
      <c r="F15" s="593"/>
      <c r="G15" s="57"/>
      <c r="H15" s="58"/>
      <c r="I15" s="254">
        <f aca="true" t="shared" si="0" ref="I15:J17">I16</f>
        <v>1118.3</v>
      </c>
      <c r="J15" s="254">
        <f t="shared" si="0"/>
        <v>1118.3</v>
      </c>
    </row>
    <row r="16" spans="1:10" ht="24.75" customHeight="1">
      <c r="A16" s="614" t="s">
        <v>379</v>
      </c>
      <c r="B16" s="595"/>
      <c r="C16" s="595"/>
      <c r="D16" s="596"/>
      <c r="E16" s="528" t="s">
        <v>380</v>
      </c>
      <c r="F16" s="534"/>
      <c r="G16" s="60"/>
      <c r="H16" s="60"/>
      <c r="I16" s="255">
        <f t="shared" si="0"/>
        <v>1118.3</v>
      </c>
      <c r="J16" s="255">
        <f t="shared" si="0"/>
        <v>1118.3</v>
      </c>
    </row>
    <row r="17" spans="1:10" ht="51.75" customHeight="1">
      <c r="A17" s="594" t="s">
        <v>133</v>
      </c>
      <c r="B17" s="595"/>
      <c r="C17" s="595"/>
      <c r="D17" s="596"/>
      <c r="E17" s="528" t="s">
        <v>380</v>
      </c>
      <c r="F17" s="534"/>
      <c r="G17" s="60" t="s">
        <v>132</v>
      </c>
      <c r="H17" s="60"/>
      <c r="I17" s="255">
        <f t="shared" si="0"/>
        <v>1118.3</v>
      </c>
      <c r="J17" s="255">
        <f t="shared" si="0"/>
        <v>1118.3</v>
      </c>
    </row>
    <row r="18" spans="1:10" ht="26.25" customHeight="1">
      <c r="A18" s="444" t="s">
        <v>85</v>
      </c>
      <c r="B18" s="445"/>
      <c r="C18" s="445"/>
      <c r="D18" s="446"/>
      <c r="E18" s="528" t="s">
        <v>380</v>
      </c>
      <c r="F18" s="534"/>
      <c r="G18" s="60" t="s">
        <v>132</v>
      </c>
      <c r="H18" s="60" t="s">
        <v>98</v>
      </c>
      <c r="I18" s="255">
        <v>1118.3</v>
      </c>
      <c r="J18" s="274">
        <v>1118.3</v>
      </c>
    </row>
    <row r="19" spans="1:10" ht="21.75" customHeight="1">
      <c r="A19" s="647" t="s">
        <v>495</v>
      </c>
      <c r="B19" s="643"/>
      <c r="C19" s="643"/>
      <c r="D19" s="644"/>
      <c r="E19" s="592" t="s">
        <v>496</v>
      </c>
      <c r="F19" s="593"/>
      <c r="G19" s="256"/>
      <c r="H19" s="256"/>
      <c r="I19" s="262">
        <f aca="true" t="shared" si="1" ref="I19:J21">I20</f>
        <v>1</v>
      </c>
      <c r="J19" s="262">
        <f t="shared" si="1"/>
        <v>1</v>
      </c>
    </row>
    <row r="20" spans="1:10" ht="52.5" customHeight="1">
      <c r="A20" s="639" t="s">
        <v>133</v>
      </c>
      <c r="B20" s="640"/>
      <c r="C20" s="640"/>
      <c r="D20" s="641"/>
      <c r="E20" s="528" t="s">
        <v>497</v>
      </c>
      <c r="F20" s="534"/>
      <c r="G20" s="256"/>
      <c r="H20" s="256"/>
      <c r="I20" s="257">
        <f t="shared" si="1"/>
        <v>1</v>
      </c>
      <c r="J20" s="257">
        <f t="shared" si="1"/>
        <v>1</v>
      </c>
    </row>
    <row r="21" spans="1:10" ht="15" customHeight="1">
      <c r="A21" s="642" t="s">
        <v>384</v>
      </c>
      <c r="B21" s="643"/>
      <c r="C21" s="643"/>
      <c r="D21" s="644"/>
      <c r="E21" s="528" t="s">
        <v>497</v>
      </c>
      <c r="F21" s="534"/>
      <c r="G21" s="256"/>
      <c r="H21" s="256"/>
      <c r="I21" s="257">
        <f t="shared" si="1"/>
        <v>1</v>
      </c>
      <c r="J21" s="257">
        <f t="shared" si="1"/>
        <v>1</v>
      </c>
    </row>
    <row r="22" spans="1:10" ht="21" customHeight="1">
      <c r="A22" s="642" t="s">
        <v>135</v>
      </c>
      <c r="B22" s="645"/>
      <c r="C22" s="645"/>
      <c r="D22" s="646"/>
      <c r="E22" s="528" t="s">
        <v>497</v>
      </c>
      <c r="F22" s="534"/>
      <c r="G22" s="256" t="s">
        <v>134</v>
      </c>
      <c r="H22" s="256" t="s">
        <v>470</v>
      </c>
      <c r="I22" s="257">
        <v>1</v>
      </c>
      <c r="J22" s="274">
        <v>1</v>
      </c>
    </row>
    <row r="23" spans="1:10" ht="12.75" customHeight="1">
      <c r="A23" s="565" t="s">
        <v>381</v>
      </c>
      <c r="B23" s="566"/>
      <c r="C23" s="566"/>
      <c r="D23" s="567"/>
      <c r="E23" s="592" t="s">
        <v>382</v>
      </c>
      <c r="F23" s="593"/>
      <c r="G23" s="57"/>
      <c r="H23" s="58"/>
      <c r="I23" s="254">
        <f>I24+I27</f>
        <v>6194.6</v>
      </c>
      <c r="J23" s="254">
        <f>J24+J27</f>
        <v>6402.700000000001</v>
      </c>
    </row>
    <row r="24" spans="1:10" ht="12.75">
      <c r="A24" s="614" t="s">
        <v>379</v>
      </c>
      <c r="B24" s="595"/>
      <c r="C24" s="595"/>
      <c r="D24" s="596"/>
      <c r="E24" s="528" t="s">
        <v>383</v>
      </c>
      <c r="F24" s="534"/>
      <c r="G24" s="57"/>
      <c r="H24" s="58"/>
      <c r="I24" s="255">
        <f>I25</f>
        <v>4856.8</v>
      </c>
      <c r="J24" s="255">
        <f>J25</f>
        <v>4856.8</v>
      </c>
    </row>
    <row r="25" spans="1:10" ht="25.5" customHeight="1">
      <c r="A25" s="594" t="s">
        <v>133</v>
      </c>
      <c r="B25" s="595"/>
      <c r="C25" s="595"/>
      <c r="D25" s="596"/>
      <c r="E25" s="528" t="s">
        <v>383</v>
      </c>
      <c r="F25" s="534"/>
      <c r="G25" s="60" t="s">
        <v>132</v>
      </c>
      <c r="H25" s="60"/>
      <c r="I25" s="255">
        <f>I26</f>
        <v>4856.8</v>
      </c>
      <c r="J25" s="274">
        <v>4856.8</v>
      </c>
    </row>
    <row r="26" spans="1:10" ht="12.75">
      <c r="A26" s="614" t="s">
        <v>38</v>
      </c>
      <c r="B26" s="597"/>
      <c r="C26" s="597"/>
      <c r="D26" s="598"/>
      <c r="E26" s="528" t="s">
        <v>383</v>
      </c>
      <c r="F26" s="534"/>
      <c r="G26" s="60" t="s">
        <v>132</v>
      </c>
      <c r="H26" s="60" t="s">
        <v>99</v>
      </c>
      <c r="I26" s="255">
        <v>4856.8</v>
      </c>
      <c r="J26" s="273">
        <v>4856.8</v>
      </c>
    </row>
    <row r="27" spans="1:10" ht="28.5" customHeight="1">
      <c r="A27" s="614" t="s">
        <v>384</v>
      </c>
      <c r="B27" s="595"/>
      <c r="C27" s="595"/>
      <c r="D27" s="596"/>
      <c r="E27" s="632" t="s">
        <v>385</v>
      </c>
      <c r="F27" s="632"/>
      <c r="G27" s="58"/>
      <c r="H27" s="60"/>
      <c r="I27" s="255">
        <f>I28+I30</f>
        <v>1337.8</v>
      </c>
      <c r="J27" s="255">
        <f>J28+J30</f>
        <v>1545.9</v>
      </c>
    </row>
    <row r="28" spans="1:10" ht="12.75">
      <c r="A28" s="594" t="s">
        <v>135</v>
      </c>
      <c r="B28" s="595"/>
      <c r="C28" s="595"/>
      <c r="D28" s="596"/>
      <c r="E28" s="632" t="s">
        <v>385</v>
      </c>
      <c r="F28" s="632"/>
      <c r="G28" s="60" t="s">
        <v>134</v>
      </c>
      <c r="H28" s="60"/>
      <c r="I28" s="255">
        <f>I29</f>
        <v>1327.8</v>
      </c>
      <c r="J28" s="255">
        <f>J29</f>
        <v>1535.9</v>
      </c>
    </row>
    <row r="29" spans="1:10" ht="12" customHeight="1">
      <c r="A29" s="614" t="s">
        <v>38</v>
      </c>
      <c r="B29" s="597"/>
      <c r="C29" s="597"/>
      <c r="D29" s="598"/>
      <c r="E29" s="632" t="s">
        <v>385</v>
      </c>
      <c r="F29" s="632"/>
      <c r="G29" s="60" t="s">
        <v>134</v>
      </c>
      <c r="H29" s="60" t="s">
        <v>99</v>
      </c>
      <c r="I29" s="255">
        <v>1327.8</v>
      </c>
      <c r="J29" s="273">
        <v>1535.9</v>
      </c>
    </row>
    <row r="30" spans="1:10" ht="12.75" customHeight="1">
      <c r="A30" s="594" t="s">
        <v>137</v>
      </c>
      <c r="B30" s="595"/>
      <c r="C30" s="595"/>
      <c r="D30" s="596"/>
      <c r="E30" s="632" t="s">
        <v>385</v>
      </c>
      <c r="F30" s="632"/>
      <c r="G30" s="60" t="s">
        <v>136</v>
      </c>
      <c r="H30" s="60"/>
      <c r="I30" s="255">
        <f>I31</f>
        <v>10</v>
      </c>
      <c r="J30" s="274">
        <v>10</v>
      </c>
    </row>
    <row r="31" spans="1:10" ht="24.75" customHeight="1">
      <c r="A31" s="614" t="s">
        <v>38</v>
      </c>
      <c r="B31" s="597"/>
      <c r="C31" s="597"/>
      <c r="D31" s="598"/>
      <c r="E31" s="632" t="s">
        <v>385</v>
      </c>
      <c r="F31" s="632"/>
      <c r="G31" s="256" t="s">
        <v>136</v>
      </c>
      <c r="H31" s="256" t="s">
        <v>99</v>
      </c>
      <c r="I31" s="257">
        <v>10</v>
      </c>
      <c r="J31" s="334">
        <v>10</v>
      </c>
    </row>
    <row r="32" spans="1:10" ht="26.25" customHeight="1">
      <c r="A32" s="608" t="s">
        <v>120</v>
      </c>
      <c r="B32" s="609"/>
      <c r="C32" s="609"/>
      <c r="D32" s="610"/>
      <c r="E32" s="592" t="s">
        <v>499</v>
      </c>
      <c r="F32" s="593"/>
      <c r="G32" s="256"/>
      <c r="H32" s="256"/>
      <c r="I32" s="262">
        <f>I33</f>
        <v>0</v>
      </c>
      <c r="J32" s="262">
        <f>J33</f>
        <v>0</v>
      </c>
    </row>
    <row r="33" spans="1:10" ht="18.75" customHeight="1">
      <c r="A33" s="594" t="s">
        <v>501</v>
      </c>
      <c r="B33" s="597"/>
      <c r="C33" s="597"/>
      <c r="D33" s="598"/>
      <c r="E33" s="528" t="s">
        <v>500</v>
      </c>
      <c r="F33" s="534"/>
      <c r="G33" s="256"/>
      <c r="H33" s="256"/>
      <c r="I33" s="257">
        <f>I34</f>
        <v>0</v>
      </c>
      <c r="J33" s="274">
        <v>0</v>
      </c>
    </row>
    <row r="34" spans="1:10" ht="19.5" customHeight="1">
      <c r="A34" s="594" t="s">
        <v>502</v>
      </c>
      <c r="B34" s="595"/>
      <c r="C34" s="595"/>
      <c r="D34" s="596"/>
      <c r="E34" s="528" t="s">
        <v>503</v>
      </c>
      <c r="F34" s="534"/>
      <c r="G34" s="256" t="s">
        <v>136</v>
      </c>
      <c r="H34" s="256"/>
      <c r="I34" s="257">
        <f>I35</f>
        <v>0</v>
      </c>
      <c r="J34" s="274">
        <v>0</v>
      </c>
    </row>
    <row r="35" spans="1:10" ht="14.25" customHeight="1">
      <c r="A35" s="594" t="s">
        <v>135</v>
      </c>
      <c r="B35" s="595"/>
      <c r="C35" s="595"/>
      <c r="D35" s="596"/>
      <c r="E35" s="528" t="s">
        <v>503</v>
      </c>
      <c r="F35" s="534"/>
      <c r="G35" s="256" t="s">
        <v>136</v>
      </c>
      <c r="H35" s="256" t="s">
        <v>102</v>
      </c>
      <c r="I35" s="257">
        <v>0</v>
      </c>
      <c r="J35" s="273">
        <v>0</v>
      </c>
    </row>
    <row r="36" spans="1:10" ht="15">
      <c r="A36" s="633" t="s">
        <v>64</v>
      </c>
      <c r="B36" s="634"/>
      <c r="C36" s="634"/>
      <c r="D36" s="635"/>
      <c r="E36" s="592" t="s">
        <v>387</v>
      </c>
      <c r="F36" s="593"/>
      <c r="G36" s="256"/>
      <c r="H36" s="256"/>
      <c r="I36" s="262">
        <f aca="true" t="shared" si="2" ref="I36:J38">I37</f>
        <v>100</v>
      </c>
      <c r="J36" s="262">
        <f t="shared" si="2"/>
        <v>100</v>
      </c>
    </row>
    <row r="37" spans="1:10" ht="30" customHeight="1">
      <c r="A37" s="636" t="s">
        <v>386</v>
      </c>
      <c r="B37" s="637"/>
      <c r="C37" s="637"/>
      <c r="D37" s="638"/>
      <c r="E37" s="528" t="s">
        <v>387</v>
      </c>
      <c r="F37" s="534"/>
      <c r="G37" s="60"/>
      <c r="H37" s="61"/>
      <c r="I37" s="255">
        <f t="shared" si="2"/>
        <v>100</v>
      </c>
      <c r="J37" s="255">
        <f t="shared" si="2"/>
        <v>100</v>
      </c>
    </row>
    <row r="38" spans="1:10" ht="16.5" customHeight="1">
      <c r="A38" s="557" t="s">
        <v>137</v>
      </c>
      <c r="B38" s="558"/>
      <c r="C38" s="558"/>
      <c r="D38" s="559"/>
      <c r="E38" s="528" t="s">
        <v>387</v>
      </c>
      <c r="F38" s="534"/>
      <c r="G38" s="60" t="s">
        <v>136</v>
      </c>
      <c r="H38" s="60"/>
      <c r="I38" s="255">
        <f t="shared" si="2"/>
        <v>100</v>
      </c>
      <c r="J38" s="255">
        <f t="shared" si="2"/>
        <v>100</v>
      </c>
    </row>
    <row r="39" spans="1:10" ht="16.5" customHeight="1">
      <c r="A39" s="599" t="s">
        <v>65</v>
      </c>
      <c r="B39" s="600"/>
      <c r="C39" s="600"/>
      <c r="D39" s="601"/>
      <c r="E39" s="528" t="s">
        <v>387</v>
      </c>
      <c r="F39" s="534"/>
      <c r="G39" s="60" t="s">
        <v>136</v>
      </c>
      <c r="H39" s="60" t="s">
        <v>103</v>
      </c>
      <c r="I39" s="255">
        <v>100</v>
      </c>
      <c r="J39" s="274">
        <v>100</v>
      </c>
    </row>
    <row r="40" spans="1:10" ht="12.75">
      <c r="A40" s="565" t="s">
        <v>388</v>
      </c>
      <c r="B40" s="566"/>
      <c r="C40" s="566"/>
      <c r="D40" s="567"/>
      <c r="E40" s="592" t="s">
        <v>389</v>
      </c>
      <c r="F40" s="593"/>
      <c r="G40" s="261"/>
      <c r="H40" s="261"/>
      <c r="I40" s="262">
        <f>I41+I44</f>
        <v>1149.2</v>
      </c>
      <c r="J40" s="262">
        <f>J41+J44</f>
        <v>1149.2</v>
      </c>
    </row>
    <row r="41" spans="1:10" ht="18.75" customHeight="1">
      <c r="A41" s="614" t="s">
        <v>379</v>
      </c>
      <c r="B41" s="595"/>
      <c r="C41" s="595"/>
      <c r="D41" s="596"/>
      <c r="E41" s="528" t="s">
        <v>390</v>
      </c>
      <c r="F41" s="534"/>
      <c r="G41" s="60"/>
      <c r="H41" s="60"/>
      <c r="I41" s="255">
        <f>I42</f>
        <v>1149.2</v>
      </c>
      <c r="J41" s="255">
        <f>J42</f>
        <v>1149.2</v>
      </c>
    </row>
    <row r="42" spans="1:10" ht="16.5" customHeight="1">
      <c r="A42" s="594" t="s">
        <v>133</v>
      </c>
      <c r="B42" s="595"/>
      <c r="C42" s="595"/>
      <c r="D42" s="596"/>
      <c r="E42" s="528" t="s">
        <v>390</v>
      </c>
      <c r="F42" s="534"/>
      <c r="G42" s="59" t="s">
        <v>132</v>
      </c>
      <c r="H42" s="60"/>
      <c r="I42" s="263">
        <f>I43</f>
        <v>1149.2</v>
      </c>
      <c r="J42" s="263">
        <f>J43</f>
        <v>1149.2</v>
      </c>
    </row>
    <row r="43" spans="1:10" ht="30" customHeight="1">
      <c r="A43" s="614" t="s">
        <v>38</v>
      </c>
      <c r="B43" s="597"/>
      <c r="C43" s="597"/>
      <c r="D43" s="598"/>
      <c r="E43" s="528" t="s">
        <v>390</v>
      </c>
      <c r="F43" s="534"/>
      <c r="G43" s="60" t="s">
        <v>132</v>
      </c>
      <c r="H43" s="60" t="s">
        <v>100</v>
      </c>
      <c r="I43" s="263">
        <v>1149.2</v>
      </c>
      <c r="J43" s="273">
        <v>1149.2</v>
      </c>
    </row>
    <row r="44" spans="1:10" ht="25.5" customHeight="1">
      <c r="A44" s="614" t="s">
        <v>384</v>
      </c>
      <c r="B44" s="595"/>
      <c r="C44" s="595"/>
      <c r="D44" s="596"/>
      <c r="E44" s="632" t="s">
        <v>391</v>
      </c>
      <c r="F44" s="632"/>
      <c r="G44" s="60"/>
      <c r="H44" s="60"/>
      <c r="I44" s="255">
        <f>I45+I47</f>
        <v>0</v>
      </c>
      <c r="J44" s="255">
        <f>J45+J47</f>
        <v>0</v>
      </c>
    </row>
    <row r="45" spans="1:10" ht="26.25" customHeight="1">
      <c r="A45" s="594" t="s">
        <v>135</v>
      </c>
      <c r="B45" s="595"/>
      <c r="C45" s="595"/>
      <c r="D45" s="596"/>
      <c r="E45" s="632" t="s">
        <v>391</v>
      </c>
      <c r="F45" s="632"/>
      <c r="G45" s="60" t="s">
        <v>134</v>
      </c>
      <c r="H45" s="60"/>
      <c r="I45" s="255">
        <f>I46</f>
        <v>0</v>
      </c>
      <c r="J45" s="255">
        <f>J46</f>
        <v>0</v>
      </c>
    </row>
    <row r="46" spans="1:10" ht="33.75" customHeight="1">
      <c r="A46" s="614" t="s">
        <v>38</v>
      </c>
      <c r="B46" s="597"/>
      <c r="C46" s="597"/>
      <c r="D46" s="598"/>
      <c r="E46" s="632" t="s">
        <v>391</v>
      </c>
      <c r="F46" s="632"/>
      <c r="G46" s="60" t="s">
        <v>134</v>
      </c>
      <c r="H46" s="60" t="s">
        <v>100</v>
      </c>
      <c r="I46" s="255">
        <v>0</v>
      </c>
      <c r="J46" s="273">
        <v>0</v>
      </c>
    </row>
    <row r="47" spans="1:10" ht="17.25" customHeight="1">
      <c r="A47" s="594" t="s">
        <v>137</v>
      </c>
      <c r="B47" s="595"/>
      <c r="C47" s="595"/>
      <c r="D47" s="596"/>
      <c r="E47" s="632" t="s">
        <v>391</v>
      </c>
      <c r="F47" s="632"/>
      <c r="G47" s="60" t="s">
        <v>136</v>
      </c>
      <c r="H47" s="60"/>
      <c r="I47" s="255">
        <f>I48</f>
        <v>0</v>
      </c>
      <c r="J47" s="274">
        <v>0</v>
      </c>
    </row>
    <row r="48" spans="1:10" ht="32.25" customHeight="1">
      <c r="A48" s="614" t="s">
        <v>38</v>
      </c>
      <c r="B48" s="597"/>
      <c r="C48" s="597"/>
      <c r="D48" s="598"/>
      <c r="E48" s="632" t="s">
        <v>391</v>
      </c>
      <c r="F48" s="632"/>
      <c r="G48" s="60" t="s">
        <v>136</v>
      </c>
      <c r="H48" s="60" t="s">
        <v>100</v>
      </c>
      <c r="I48" s="255">
        <v>0</v>
      </c>
      <c r="J48" s="255">
        <v>0</v>
      </c>
    </row>
    <row r="49" spans="1:10" ht="29.25" customHeight="1">
      <c r="A49" s="608" t="s">
        <v>394</v>
      </c>
      <c r="B49" s="609"/>
      <c r="C49" s="609"/>
      <c r="D49" s="610"/>
      <c r="E49" s="592" t="s">
        <v>395</v>
      </c>
      <c r="F49" s="593"/>
      <c r="G49" s="57"/>
      <c r="H49" s="57"/>
      <c r="I49" s="254">
        <f>I56+I61</f>
        <v>634</v>
      </c>
      <c r="J49" s="254">
        <f>J56+J61</f>
        <v>660.1</v>
      </c>
    </row>
    <row r="50" spans="1:10" ht="12.75" customHeight="1" hidden="1">
      <c r="A50" s="608" t="s">
        <v>396</v>
      </c>
      <c r="B50" s="609"/>
      <c r="C50" s="609"/>
      <c r="D50" s="610"/>
      <c r="E50" s="592" t="s">
        <v>397</v>
      </c>
      <c r="F50" s="593"/>
      <c r="G50" s="57"/>
      <c r="H50" s="57"/>
      <c r="I50" s="254">
        <f>I51+I53</f>
        <v>562.8</v>
      </c>
      <c r="J50" s="274"/>
    </row>
    <row r="51" spans="1:10" ht="12.75" customHeight="1" hidden="1">
      <c r="A51" s="611" t="s">
        <v>66</v>
      </c>
      <c r="B51" s="612"/>
      <c r="C51" s="612"/>
      <c r="D51" s="613"/>
      <c r="E51" s="528" t="s">
        <v>398</v>
      </c>
      <c r="F51" s="534"/>
      <c r="G51" s="60"/>
      <c r="H51" s="60"/>
      <c r="I51" s="255">
        <f>I52</f>
        <v>519</v>
      </c>
      <c r="J51" s="274"/>
    </row>
    <row r="52" spans="1:10" ht="12.75" customHeight="1" hidden="1">
      <c r="A52" s="614" t="s">
        <v>133</v>
      </c>
      <c r="B52" s="595"/>
      <c r="C52" s="595"/>
      <c r="D52" s="596"/>
      <c r="E52" s="528" t="s">
        <v>398</v>
      </c>
      <c r="F52" s="534"/>
      <c r="G52" s="60" t="s">
        <v>132</v>
      </c>
      <c r="H52" s="60"/>
      <c r="I52" s="255">
        <v>519</v>
      </c>
      <c r="J52" s="274"/>
    </row>
    <row r="53" spans="1:10" ht="12.75" customHeight="1" hidden="1">
      <c r="A53" s="594" t="s">
        <v>135</v>
      </c>
      <c r="B53" s="597"/>
      <c r="C53" s="597"/>
      <c r="D53" s="598"/>
      <c r="E53" s="528" t="s">
        <v>398</v>
      </c>
      <c r="F53" s="534"/>
      <c r="G53" s="60" t="s">
        <v>134</v>
      </c>
      <c r="H53" s="60"/>
      <c r="I53" s="255">
        <f>I54</f>
        <v>43.8</v>
      </c>
      <c r="J53" s="274"/>
    </row>
    <row r="54" spans="1:10" ht="12.75" customHeight="1" hidden="1">
      <c r="A54" s="599" t="s">
        <v>27</v>
      </c>
      <c r="B54" s="600"/>
      <c r="C54" s="600"/>
      <c r="D54" s="601"/>
      <c r="E54" s="528" t="s">
        <v>398</v>
      </c>
      <c r="F54" s="534"/>
      <c r="G54" s="60" t="s">
        <v>134</v>
      </c>
      <c r="H54" s="60" t="s">
        <v>105</v>
      </c>
      <c r="I54" s="255">
        <v>43.8</v>
      </c>
      <c r="J54" s="274"/>
    </row>
    <row r="55" spans="1:10" ht="12.75" customHeight="1" hidden="1">
      <c r="A55" s="608" t="s">
        <v>399</v>
      </c>
      <c r="B55" s="609"/>
      <c r="C55" s="609"/>
      <c r="D55" s="610"/>
      <c r="E55" s="592" t="s">
        <v>400</v>
      </c>
      <c r="F55" s="593"/>
      <c r="G55" s="57"/>
      <c r="H55" s="57"/>
      <c r="I55" s="254">
        <f>I62+I71</f>
        <v>65.4</v>
      </c>
      <c r="J55" s="274"/>
    </row>
    <row r="56" spans="1:10" ht="29.25" customHeight="1">
      <c r="A56" s="608" t="s">
        <v>396</v>
      </c>
      <c r="B56" s="609"/>
      <c r="C56" s="609"/>
      <c r="D56" s="610"/>
      <c r="E56" s="592" t="s">
        <v>397</v>
      </c>
      <c r="F56" s="593"/>
      <c r="G56" s="57"/>
      <c r="H56" s="57"/>
      <c r="I56" s="254">
        <f>I57+I59</f>
        <v>568.6</v>
      </c>
      <c r="J56" s="254">
        <f>J57+J59</f>
        <v>594.7</v>
      </c>
    </row>
    <row r="57" spans="1:10" ht="29.25" customHeight="1">
      <c r="A57" s="611" t="s">
        <v>66</v>
      </c>
      <c r="B57" s="612"/>
      <c r="C57" s="612"/>
      <c r="D57" s="613"/>
      <c r="E57" s="528" t="s">
        <v>398</v>
      </c>
      <c r="F57" s="534"/>
      <c r="G57" s="60"/>
      <c r="H57" s="60"/>
      <c r="I57" s="255">
        <v>519</v>
      </c>
      <c r="J57" s="274">
        <v>519</v>
      </c>
    </row>
    <row r="58" spans="1:10" ht="48.75" customHeight="1">
      <c r="A58" s="614" t="s">
        <v>133</v>
      </c>
      <c r="B58" s="595"/>
      <c r="C58" s="595"/>
      <c r="D58" s="596"/>
      <c r="E58" s="528" t="s">
        <v>398</v>
      </c>
      <c r="F58" s="534"/>
      <c r="G58" s="60" t="s">
        <v>132</v>
      </c>
      <c r="H58" s="60"/>
      <c r="I58" s="255">
        <v>519</v>
      </c>
      <c r="J58" s="274">
        <v>519</v>
      </c>
    </row>
    <row r="59" spans="1:10" ht="23.25" customHeight="1">
      <c r="A59" s="594" t="s">
        <v>135</v>
      </c>
      <c r="B59" s="597"/>
      <c r="C59" s="597"/>
      <c r="D59" s="598"/>
      <c r="E59" s="528" t="s">
        <v>524</v>
      </c>
      <c r="F59" s="534"/>
      <c r="G59" s="60" t="s">
        <v>134</v>
      </c>
      <c r="H59" s="60"/>
      <c r="I59" s="255">
        <v>49.6</v>
      </c>
      <c r="J59" s="274">
        <v>75.7</v>
      </c>
    </row>
    <row r="60" spans="1:10" ht="12.75" customHeight="1">
      <c r="A60" s="599" t="s">
        <v>27</v>
      </c>
      <c r="B60" s="600"/>
      <c r="C60" s="600"/>
      <c r="D60" s="601"/>
      <c r="E60" s="528" t="s">
        <v>524</v>
      </c>
      <c r="F60" s="534"/>
      <c r="G60" s="60" t="s">
        <v>134</v>
      </c>
      <c r="H60" s="60" t="s">
        <v>105</v>
      </c>
      <c r="I60" s="255">
        <v>49.6</v>
      </c>
      <c r="J60" s="274">
        <v>75.7</v>
      </c>
    </row>
    <row r="61" spans="1:10" ht="27" customHeight="1">
      <c r="A61" s="602" t="s">
        <v>399</v>
      </c>
      <c r="B61" s="603"/>
      <c r="C61" s="603"/>
      <c r="D61" s="604"/>
      <c r="E61" s="528" t="s">
        <v>400</v>
      </c>
      <c r="F61" s="534"/>
      <c r="G61" s="60"/>
      <c r="H61" s="60"/>
      <c r="I61" s="254">
        <f>I62+I67</f>
        <v>65.4</v>
      </c>
      <c r="J61" s="254">
        <f>J62+J67</f>
        <v>65.4</v>
      </c>
    </row>
    <row r="62" spans="1:10" ht="30.75" customHeight="1">
      <c r="A62" s="594" t="s">
        <v>150</v>
      </c>
      <c r="B62" s="595"/>
      <c r="C62" s="595"/>
      <c r="D62" s="596"/>
      <c r="E62" s="528" t="s">
        <v>401</v>
      </c>
      <c r="F62" s="534"/>
      <c r="G62" s="60"/>
      <c r="H62" s="60"/>
      <c r="I62" s="255">
        <f>I63+I65</f>
        <v>64.7</v>
      </c>
      <c r="J62" s="255">
        <f>J63+J65</f>
        <v>64.7</v>
      </c>
    </row>
    <row r="63" spans="1:10" ht="27.75" customHeight="1">
      <c r="A63" s="594" t="s">
        <v>133</v>
      </c>
      <c r="B63" s="595"/>
      <c r="C63" s="595"/>
      <c r="D63" s="596"/>
      <c r="E63" s="528" t="s">
        <v>401</v>
      </c>
      <c r="F63" s="534"/>
      <c r="G63" s="60" t="s">
        <v>132</v>
      </c>
      <c r="H63" s="60"/>
      <c r="I63" s="255">
        <f>I64</f>
        <v>61.7</v>
      </c>
      <c r="J63" s="255">
        <f>J64</f>
        <v>61.7</v>
      </c>
    </row>
    <row r="64" spans="1:10" s="22" customFormat="1" ht="12.75">
      <c r="A64" s="568" t="s">
        <v>78</v>
      </c>
      <c r="B64" s="569"/>
      <c r="C64" s="569"/>
      <c r="D64" s="570"/>
      <c r="E64" s="528" t="s">
        <v>401</v>
      </c>
      <c r="F64" s="534"/>
      <c r="G64" s="60" t="s">
        <v>132</v>
      </c>
      <c r="H64" s="60" t="s">
        <v>113</v>
      </c>
      <c r="I64" s="255">
        <v>61.7</v>
      </c>
      <c r="J64" s="273">
        <v>61.7</v>
      </c>
    </row>
    <row r="65" spans="1:10" s="22" customFormat="1" ht="12.75">
      <c r="A65" s="594" t="s">
        <v>135</v>
      </c>
      <c r="B65" s="595"/>
      <c r="C65" s="595"/>
      <c r="D65" s="596"/>
      <c r="E65" s="528" t="s">
        <v>401</v>
      </c>
      <c r="F65" s="534"/>
      <c r="G65" s="60" t="s">
        <v>134</v>
      </c>
      <c r="H65" s="60"/>
      <c r="I65" s="255">
        <f>I66</f>
        <v>3</v>
      </c>
      <c r="J65" s="255">
        <f>J66</f>
        <v>3</v>
      </c>
    </row>
    <row r="66" spans="1:10" s="22" customFormat="1" ht="12.75">
      <c r="A66" s="568" t="s">
        <v>78</v>
      </c>
      <c r="B66" s="569"/>
      <c r="C66" s="569"/>
      <c r="D66" s="570"/>
      <c r="E66" s="528" t="s">
        <v>401</v>
      </c>
      <c r="F66" s="534"/>
      <c r="G66" s="60" t="s">
        <v>134</v>
      </c>
      <c r="H66" s="60" t="s">
        <v>113</v>
      </c>
      <c r="I66" s="255">
        <v>3</v>
      </c>
      <c r="J66" s="275">
        <v>3</v>
      </c>
    </row>
    <row r="67" spans="1:10" s="22" customFormat="1" ht="63" customHeight="1">
      <c r="A67" s="614" t="s">
        <v>402</v>
      </c>
      <c r="B67" s="597"/>
      <c r="C67" s="597"/>
      <c r="D67" s="598"/>
      <c r="E67" s="528" t="s">
        <v>403</v>
      </c>
      <c r="F67" s="534"/>
      <c r="G67" s="60"/>
      <c r="H67" s="60"/>
      <c r="I67" s="255">
        <v>0.7</v>
      </c>
      <c r="J67" s="272">
        <v>0.7</v>
      </c>
    </row>
    <row r="68" spans="1:10" s="22" customFormat="1" ht="20.25" customHeight="1">
      <c r="A68" s="594" t="s">
        <v>135</v>
      </c>
      <c r="B68" s="595"/>
      <c r="C68" s="595"/>
      <c r="D68" s="596"/>
      <c r="E68" s="528" t="s">
        <v>403</v>
      </c>
      <c r="F68" s="534"/>
      <c r="G68" s="60" t="s">
        <v>134</v>
      </c>
      <c r="H68" s="60"/>
      <c r="I68" s="255">
        <v>0.7</v>
      </c>
      <c r="J68" s="272">
        <v>0.7</v>
      </c>
    </row>
    <row r="69" spans="1:10" ht="21" customHeight="1">
      <c r="A69" s="605" t="s">
        <v>404</v>
      </c>
      <c r="B69" s="606"/>
      <c r="C69" s="606"/>
      <c r="D69" s="607"/>
      <c r="E69" s="528" t="s">
        <v>403</v>
      </c>
      <c r="F69" s="534"/>
      <c r="G69" s="60" t="s">
        <v>134</v>
      </c>
      <c r="H69" s="60" t="s">
        <v>368</v>
      </c>
      <c r="I69" s="255">
        <v>0.7</v>
      </c>
      <c r="J69" s="274">
        <v>0.7</v>
      </c>
    </row>
    <row r="70" spans="1:10" ht="30.75" customHeight="1" hidden="1">
      <c r="A70" s="605" t="s">
        <v>402</v>
      </c>
      <c r="B70" s="620"/>
      <c r="C70" s="620"/>
      <c r="D70" s="621"/>
      <c r="E70" s="528" t="s">
        <v>403</v>
      </c>
      <c r="F70" s="534"/>
      <c r="G70" s="60"/>
      <c r="H70" s="60"/>
      <c r="I70" s="255">
        <f>I71</f>
        <v>0.7</v>
      </c>
      <c r="J70" s="274"/>
    </row>
    <row r="71" spans="1:10" ht="13.5" customHeight="1" hidden="1">
      <c r="A71" s="605" t="s">
        <v>135</v>
      </c>
      <c r="B71" s="620"/>
      <c r="C71" s="620"/>
      <c r="D71" s="621"/>
      <c r="E71" s="528" t="s">
        <v>403</v>
      </c>
      <c r="F71" s="534"/>
      <c r="G71" s="60" t="s">
        <v>134</v>
      </c>
      <c r="H71" s="60"/>
      <c r="I71" s="255">
        <f>I72</f>
        <v>0.7</v>
      </c>
      <c r="J71" s="274"/>
    </row>
    <row r="72" spans="1:10" ht="12.75" customHeight="1" hidden="1">
      <c r="A72" s="605" t="s">
        <v>404</v>
      </c>
      <c r="B72" s="620"/>
      <c r="C72" s="620"/>
      <c r="D72" s="621"/>
      <c r="E72" s="528" t="s">
        <v>403</v>
      </c>
      <c r="F72" s="534"/>
      <c r="G72" s="60" t="s">
        <v>134</v>
      </c>
      <c r="H72" s="60" t="s">
        <v>368</v>
      </c>
      <c r="I72" s="255">
        <v>0.7</v>
      </c>
      <c r="J72" s="274"/>
    </row>
    <row r="73" spans="1:10" ht="12.75" customHeight="1" hidden="1">
      <c r="A73" s="264" t="s">
        <v>430</v>
      </c>
      <c r="B73" s="265"/>
      <c r="C73" s="266"/>
      <c r="D73" s="267"/>
      <c r="E73" s="592" t="s">
        <v>393</v>
      </c>
      <c r="F73" s="593"/>
      <c r="G73" s="57"/>
      <c r="H73" s="57"/>
      <c r="I73" s="254">
        <f>I75</f>
        <v>0.9</v>
      </c>
      <c r="J73" s="274"/>
    </row>
    <row r="74" spans="1:10" ht="12.75" customHeight="1">
      <c r="A74" s="504" t="s">
        <v>430</v>
      </c>
      <c r="B74" s="505"/>
      <c r="C74" s="505"/>
      <c r="D74" s="506"/>
      <c r="E74" s="592" t="s">
        <v>393</v>
      </c>
      <c r="F74" s="593"/>
      <c r="G74" s="57"/>
      <c r="H74" s="57"/>
      <c r="I74" s="254">
        <f aca="true" t="shared" si="3" ref="I74:J76">I75</f>
        <v>0.9</v>
      </c>
      <c r="J74" s="254">
        <f t="shared" si="3"/>
        <v>0</v>
      </c>
    </row>
    <row r="75" spans="1:10" ht="12.75">
      <c r="A75" s="594" t="s">
        <v>148</v>
      </c>
      <c r="B75" s="595"/>
      <c r="C75" s="595"/>
      <c r="D75" s="596"/>
      <c r="E75" s="528" t="s">
        <v>393</v>
      </c>
      <c r="F75" s="534"/>
      <c r="G75" s="60"/>
      <c r="H75" s="60"/>
      <c r="I75" s="255">
        <f t="shared" si="3"/>
        <v>0.9</v>
      </c>
      <c r="J75" s="255">
        <f t="shared" si="3"/>
        <v>0</v>
      </c>
    </row>
    <row r="76" spans="1:10" ht="12.75">
      <c r="A76" s="594" t="s">
        <v>148</v>
      </c>
      <c r="B76" s="595"/>
      <c r="C76" s="595"/>
      <c r="D76" s="596"/>
      <c r="E76" s="528" t="s">
        <v>393</v>
      </c>
      <c r="F76" s="534"/>
      <c r="G76" s="60" t="s">
        <v>151</v>
      </c>
      <c r="H76" s="60"/>
      <c r="I76" s="255">
        <f t="shared" si="3"/>
        <v>0.9</v>
      </c>
      <c r="J76" s="255">
        <f t="shared" si="3"/>
        <v>0</v>
      </c>
    </row>
    <row r="77" spans="1:10" ht="12.75">
      <c r="A77" s="605" t="s">
        <v>145</v>
      </c>
      <c r="B77" s="620"/>
      <c r="C77" s="620"/>
      <c r="D77" s="621"/>
      <c r="E77" s="528" t="s">
        <v>393</v>
      </c>
      <c r="F77" s="534"/>
      <c r="G77" s="60" t="s">
        <v>151</v>
      </c>
      <c r="H77" s="60" t="s">
        <v>149</v>
      </c>
      <c r="I77" s="255">
        <v>0.9</v>
      </c>
      <c r="J77" s="274">
        <v>0</v>
      </c>
    </row>
    <row r="78" spans="1:10" ht="12.75">
      <c r="A78" s="608" t="s">
        <v>405</v>
      </c>
      <c r="B78" s="609"/>
      <c r="C78" s="609"/>
      <c r="D78" s="610"/>
      <c r="E78" s="592" t="s">
        <v>406</v>
      </c>
      <c r="F78" s="593"/>
      <c r="G78" s="57"/>
      <c r="H78" s="57"/>
      <c r="I78" s="254">
        <f aca="true" t="shared" si="4" ref="I78:J80">I79</f>
        <v>83</v>
      </c>
      <c r="J78" s="254">
        <f t="shared" si="4"/>
        <v>83</v>
      </c>
    </row>
    <row r="79" spans="1:10" ht="12.75">
      <c r="A79" s="614" t="s">
        <v>407</v>
      </c>
      <c r="B79" s="597"/>
      <c r="C79" s="597"/>
      <c r="D79" s="598"/>
      <c r="E79" s="528" t="s">
        <v>408</v>
      </c>
      <c r="F79" s="534"/>
      <c r="G79" s="60"/>
      <c r="H79" s="60"/>
      <c r="I79" s="255">
        <f t="shared" si="4"/>
        <v>83</v>
      </c>
      <c r="J79" s="255">
        <f t="shared" si="4"/>
        <v>83</v>
      </c>
    </row>
    <row r="80" spans="1:10" ht="12.75">
      <c r="A80" s="631" t="s">
        <v>138</v>
      </c>
      <c r="B80" s="631"/>
      <c r="C80" s="631"/>
      <c r="D80" s="631"/>
      <c r="E80" s="528" t="s">
        <v>408</v>
      </c>
      <c r="F80" s="534"/>
      <c r="G80" s="60" t="s">
        <v>30</v>
      </c>
      <c r="H80" s="60"/>
      <c r="I80" s="255">
        <f t="shared" si="4"/>
        <v>83</v>
      </c>
      <c r="J80" s="255">
        <f t="shared" si="4"/>
        <v>83</v>
      </c>
    </row>
    <row r="81" spans="1:10" ht="12.75">
      <c r="A81" s="499" t="s">
        <v>97</v>
      </c>
      <c r="B81" s="499"/>
      <c r="C81" s="499"/>
      <c r="D81" s="499"/>
      <c r="E81" s="528" t="s">
        <v>408</v>
      </c>
      <c r="F81" s="534"/>
      <c r="G81" s="60" t="s">
        <v>30</v>
      </c>
      <c r="H81" s="60" t="s">
        <v>117</v>
      </c>
      <c r="I81" s="255">
        <v>83</v>
      </c>
      <c r="J81" s="274">
        <v>83</v>
      </c>
    </row>
    <row r="82" spans="1:10" ht="12.75">
      <c r="A82" s="625" t="s">
        <v>409</v>
      </c>
      <c r="B82" s="626"/>
      <c r="C82" s="626"/>
      <c r="D82" s="627"/>
      <c r="E82" s="592" t="s">
        <v>410</v>
      </c>
      <c r="F82" s="593"/>
      <c r="G82" s="57"/>
      <c r="H82" s="57"/>
      <c r="I82" s="254">
        <f>I83+I90+I98+I109+I111+I94</f>
        <v>6008.299999999999</v>
      </c>
      <c r="J82" s="254">
        <f>J83+J90+J98+J109+J111+J94</f>
        <v>6056.2</v>
      </c>
    </row>
    <row r="83" spans="1:10" ht="12.75">
      <c r="A83" s="625" t="s">
        <v>411</v>
      </c>
      <c r="B83" s="626"/>
      <c r="C83" s="626"/>
      <c r="D83" s="627"/>
      <c r="E83" s="592" t="s">
        <v>412</v>
      </c>
      <c r="F83" s="593"/>
      <c r="G83" s="57"/>
      <c r="H83" s="57"/>
      <c r="I83" s="254">
        <f aca="true" t="shared" si="5" ref="I83:J85">I84</f>
        <v>2387.4</v>
      </c>
      <c r="J83" s="254">
        <f t="shared" si="5"/>
        <v>2415.4</v>
      </c>
    </row>
    <row r="84" spans="1:10" ht="12.75">
      <c r="A84" s="628" t="s">
        <v>413</v>
      </c>
      <c r="B84" s="629"/>
      <c r="C84" s="629"/>
      <c r="D84" s="630"/>
      <c r="E84" s="528" t="s">
        <v>414</v>
      </c>
      <c r="F84" s="534"/>
      <c r="G84" s="60"/>
      <c r="H84" s="60"/>
      <c r="I84" s="255">
        <f t="shared" si="5"/>
        <v>2387.4</v>
      </c>
      <c r="J84" s="255">
        <f t="shared" si="5"/>
        <v>2415.4</v>
      </c>
    </row>
    <row r="85" spans="1:10" ht="19.5" customHeight="1">
      <c r="A85" s="594" t="s">
        <v>135</v>
      </c>
      <c r="B85" s="595"/>
      <c r="C85" s="595"/>
      <c r="D85" s="596"/>
      <c r="E85" s="528" t="s">
        <v>414</v>
      </c>
      <c r="F85" s="534"/>
      <c r="G85" s="60" t="s">
        <v>134</v>
      </c>
      <c r="H85" s="60"/>
      <c r="I85" s="255">
        <f t="shared" si="5"/>
        <v>2387.4</v>
      </c>
      <c r="J85" s="255">
        <f t="shared" si="5"/>
        <v>2415.4</v>
      </c>
    </row>
    <row r="86" spans="1:10" ht="12.75">
      <c r="A86" s="450" t="s">
        <v>415</v>
      </c>
      <c r="B86" s="451"/>
      <c r="C86" s="451"/>
      <c r="D86" s="452"/>
      <c r="E86" s="528" t="s">
        <v>414</v>
      </c>
      <c r="F86" s="534"/>
      <c r="G86" s="60" t="s">
        <v>134</v>
      </c>
      <c r="H86" s="60" t="s">
        <v>131</v>
      </c>
      <c r="I86" s="255">
        <v>2387.4</v>
      </c>
      <c r="J86" s="274">
        <v>2415.4</v>
      </c>
    </row>
    <row r="87" spans="1:10" ht="31.5" customHeight="1">
      <c r="A87" s="622" t="s">
        <v>504</v>
      </c>
      <c r="B87" s="623"/>
      <c r="C87" s="623"/>
      <c r="D87" s="624"/>
      <c r="E87" s="592" t="s">
        <v>505</v>
      </c>
      <c r="F87" s="593"/>
      <c r="G87" s="60"/>
      <c r="H87" s="60"/>
      <c r="I87" s="254">
        <f>I89</f>
        <v>0</v>
      </c>
      <c r="J87" s="254">
        <f>J89</f>
        <v>0</v>
      </c>
    </row>
    <row r="88" spans="1:10" ht="13.5" customHeight="1">
      <c r="A88" s="605" t="s">
        <v>506</v>
      </c>
      <c r="B88" s="606"/>
      <c r="C88" s="606"/>
      <c r="D88" s="607"/>
      <c r="E88" s="528" t="s">
        <v>507</v>
      </c>
      <c r="F88" s="534"/>
      <c r="G88" s="60"/>
      <c r="H88" s="60"/>
      <c r="I88" s="255">
        <v>0</v>
      </c>
      <c r="J88" s="333">
        <v>0</v>
      </c>
    </row>
    <row r="89" spans="1:10" ht="39" customHeight="1">
      <c r="A89" s="605" t="s">
        <v>506</v>
      </c>
      <c r="B89" s="606"/>
      <c r="C89" s="606"/>
      <c r="D89" s="607"/>
      <c r="E89" s="528" t="s">
        <v>508</v>
      </c>
      <c r="F89" s="534"/>
      <c r="G89" s="60" t="s">
        <v>134</v>
      </c>
      <c r="H89" s="60" t="s">
        <v>475</v>
      </c>
      <c r="I89" s="255">
        <v>0</v>
      </c>
      <c r="J89" s="333">
        <v>0</v>
      </c>
    </row>
    <row r="90" spans="1:10" ht="15.75" customHeight="1">
      <c r="A90" s="622" t="s">
        <v>509</v>
      </c>
      <c r="B90" s="623"/>
      <c r="C90" s="623"/>
      <c r="D90" s="624"/>
      <c r="E90" s="592" t="s">
        <v>511</v>
      </c>
      <c r="F90" s="593"/>
      <c r="G90" s="60"/>
      <c r="H90" s="60"/>
      <c r="I90" s="254">
        <f>I91</f>
        <v>1278</v>
      </c>
      <c r="J90" s="254">
        <f>J91</f>
        <v>1297</v>
      </c>
    </row>
    <row r="91" spans="1:10" ht="12.75">
      <c r="A91" s="605" t="s">
        <v>413</v>
      </c>
      <c r="B91" s="620"/>
      <c r="C91" s="620"/>
      <c r="D91" s="621"/>
      <c r="E91" s="528" t="s">
        <v>512</v>
      </c>
      <c r="F91" s="534"/>
      <c r="G91" s="60"/>
      <c r="H91" s="60"/>
      <c r="I91" s="255">
        <f>I93</f>
        <v>1278</v>
      </c>
      <c r="J91" s="255">
        <f>J93</f>
        <v>1297</v>
      </c>
    </row>
    <row r="92" spans="1:10" ht="12.75">
      <c r="A92" s="605" t="s">
        <v>135</v>
      </c>
      <c r="B92" s="620"/>
      <c r="C92" s="620"/>
      <c r="D92" s="621"/>
      <c r="E92" s="528" t="s">
        <v>512</v>
      </c>
      <c r="F92" s="534"/>
      <c r="G92" s="60"/>
      <c r="H92" s="60"/>
      <c r="I92" s="255">
        <f>I93</f>
        <v>1278</v>
      </c>
      <c r="J92" s="255">
        <f>J93</f>
        <v>1297</v>
      </c>
    </row>
    <row r="93" spans="1:10" ht="12.75" customHeight="1">
      <c r="A93" s="605" t="s">
        <v>510</v>
      </c>
      <c r="B93" s="620"/>
      <c r="C93" s="620"/>
      <c r="D93" s="621"/>
      <c r="E93" s="528" t="s">
        <v>512</v>
      </c>
      <c r="F93" s="534"/>
      <c r="G93" s="60" t="s">
        <v>134</v>
      </c>
      <c r="H93" s="60" t="s">
        <v>111</v>
      </c>
      <c r="I93" s="255">
        <v>1278</v>
      </c>
      <c r="J93" s="328">
        <v>1297</v>
      </c>
    </row>
    <row r="94" spans="1:10" ht="12.75">
      <c r="A94" s="622" t="s">
        <v>416</v>
      </c>
      <c r="B94" s="623"/>
      <c r="C94" s="623"/>
      <c r="D94" s="624"/>
      <c r="E94" s="592" t="s">
        <v>417</v>
      </c>
      <c r="F94" s="593"/>
      <c r="G94" s="60"/>
      <c r="H94" s="60"/>
      <c r="I94" s="254">
        <f>I95</f>
        <v>800</v>
      </c>
      <c r="J94" s="254">
        <f>J95</f>
        <v>800</v>
      </c>
    </row>
    <row r="95" spans="1:10" ht="12.75">
      <c r="A95" s="605" t="s">
        <v>413</v>
      </c>
      <c r="B95" s="620"/>
      <c r="C95" s="620"/>
      <c r="D95" s="621"/>
      <c r="E95" s="528" t="s">
        <v>418</v>
      </c>
      <c r="F95" s="534"/>
      <c r="G95" s="60"/>
      <c r="H95" s="60"/>
      <c r="I95" s="255">
        <f>I96</f>
        <v>800</v>
      </c>
      <c r="J95" s="255">
        <f>J96</f>
        <v>800</v>
      </c>
    </row>
    <row r="96" spans="1:10" ht="17.25" customHeight="1">
      <c r="A96" s="605" t="s">
        <v>135</v>
      </c>
      <c r="B96" s="620"/>
      <c r="C96" s="620"/>
      <c r="D96" s="621"/>
      <c r="E96" s="528" t="s">
        <v>418</v>
      </c>
      <c r="F96" s="534"/>
      <c r="G96" s="60" t="s">
        <v>134</v>
      </c>
      <c r="H96" s="60"/>
      <c r="I96" s="255">
        <v>800</v>
      </c>
      <c r="J96" s="328">
        <f>J97</f>
        <v>800</v>
      </c>
    </row>
    <row r="97" spans="1:10" ht="15.75" customHeight="1">
      <c r="A97" s="605" t="s">
        <v>51</v>
      </c>
      <c r="B97" s="620"/>
      <c r="C97" s="620"/>
      <c r="D97" s="621"/>
      <c r="E97" s="528" t="s">
        <v>418</v>
      </c>
      <c r="F97" s="534"/>
      <c r="G97" s="60" t="s">
        <v>134</v>
      </c>
      <c r="H97" s="60" t="s">
        <v>112</v>
      </c>
      <c r="I97" s="255">
        <v>800</v>
      </c>
      <c r="J97" s="328">
        <v>800</v>
      </c>
    </row>
    <row r="98" spans="1:10" s="10" customFormat="1" ht="12.75">
      <c r="A98" s="565" t="s">
        <v>513</v>
      </c>
      <c r="B98" s="566"/>
      <c r="C98" s="566"/>
      <c r="D98" s="567"/>
      <c r="E98" s="592" t="s">
        <v>419</v>
      </c>
      <c r="F98" s="593"/>
      <c r="G98" s="57"/>
      <c r="H98" s="58"/>
      <c r="I98" s="254">
        <f>I99</f>
        <v>1224</v>
      </c>
      <c r="J98" s="254">
        <f>J99</f>
        <v>1224</v>
      </c>
    </row>
    <row r="99" spans="1:10" s="10" customFormat="1" ht="30" customHeight="1">
      <c r="A99" s="615" t="s">
        <v>420</v>
      </c>
      <c r="B99" s="616"/>
      <c r="C99" s="616"/>
      <c r="D99" s="617"/>
      <c r="E99" s="541" t="s">
        <v>421</v>
      </c>
      <c r="F99" s="543"/>
      <c r="G99" s="268"/>
      <c r="H99" s="103"/>
      <c r="I99" s="269">
        <f>I100+I102</f>
        <v>1224</v>
      </c>
      <c r="J99" s="269">
        <v>1224</v>
      </c>
    </row>
    <row r="100" spans="1:10" ht="54" customHeight="1">
      <c r="A100" s="594" t="s">
        <v>133</v>
      </c>
      <c r="B100" s="595"/>
      <c r="C100" s="595"/>
      <c r="D100" s="596"/>
      <c r="E100" s="541" t="s">
        <v>421</v>
      </c>
      <c r="F100" s="543"/>
      <c r="G100" s="60" t="s">
        <v>132</v>
      </c>
      <c r="H100" s="60"/>
      <c r="I100" s="263">
        <f>I101</f>
        <v>970</v>
      </c>
      <c r="J100" s="263">
        <v>970</v>
      </c>
    </row>
    <row r="101" spans="1:10" ht="12.75" customHeight="1" hidden="1">
      <c r="A101" s="618" t="s">
        <v>3</v>
      </c>
      <c r="B101" s="606"/>
      <c r="C101" s="606"/>
      <c r="D101" s="607"/>
      <c r="E101" s="541" t="s">
        <v>421</v>
      </c>
      <c r="F101" s="543"/>
      <c r="G101" s="60" t="s">
        <v>132</v>
      </c>
      <c r="H101" s="60" t="s">
        <v>115</v>
      </c>
      <c r="I101" s="263">
        <v>970</v>
      </c>
      <c r="J101" s="14"/>
    </row>
    <row r="102" spans="1:10" ht="12.75" customHeight="1" hidden="1">
      <c r="A102" s="594" t="s">
        <v>135</v>
      </c>
      <c r="B102" s="595"/>
      <c r="C102" s="595"/>
      <c r="D102" s="596"/>
      <c r="E102" s="541" t="s">
        <v>421</v>
      </c>
      <c r="F102" s="543"/>
      <c r="G102" s="60" t="s">
        <v>134</v>
      </c>
      <c r="H102" s="60"/>
      <c r="I102" s="263">
        <f>I103</f>
        <v>254</v>
      </c>
      <c r="J102" s="14"/>
    </row>
    <row r="103" spans="1:10" ht="12.75" customHeight="1" hidden="1">
      <c r="A103" s="618" t="s">
        <v>3</v>
      </c>
      <c r="B103" s="606"/>
      <c r="C103" s="606"/>
      <c r="D103" s="607"/>
      <c r="E103" s="541" t="s">
        <v>421</v>
      </c>
      <c r="F103" s="543"/>
      <c r="G103" s="60" t="s">
        <v>134</v>
      </c>
      <c r="H103" s="60" t="s">
        <v>115</v>
      </c>
      <c r="I103" s="263">
        <v>254</v>
      </c>
      <c r="J103" s="14"/>
    </row>
    <row r="104" spans="1:10" ht="12.75" customHeight="1" hidden="1">
      <c r="A104" s="608" t="s">
        <v>514</v>
      </c>
      <c r="B104" s="609"/>
      <c r="C104" s="609"/>
      <c r="D104" s="610"/>
      <c r="E104" s="592" t="s">
        <v>382</v>
      </c>
      <c r="F104" s="593"/>
      <c r="G104" s="57"/>
      <c r="H104" s="57"/>
      <c r="I104" s="254">
        <f>I105</f>
        <v>236.7</v>
      </c>
      <c r="J104" s="14"/>
    </row>
    <row r="105" spans="1:10" ht="12.75" customHeight="1" hidden="1">
      <c r="A105" s="619" t="s">
        <v>479</v>
      </c>
      <c r="B105" s="616"/>
      <c r="C105" s="616"/>
      <c r="D105" s="617"/>
      <c r="E105" s="528" t="s">
        <v>515</v>
      </c>
      <c r="F105" s="534"/>
      <c r="G105" s="60" t="s">
        <v>516</v>
      </c>
      <c r="H105" s="60" t="s">
        <v>480</v>
      </c>
      <c r="I105" s="255">
        <v>236.7</v>
      </c>
      <c r="J105" s="14"/>
    </row>
    <row r="106" spans="1:10" ht="12.75" customHeight="1">
      <c r="A106" s="594" t="s">
        <v>3</v>
      </c>
      <c r="B106" s="595"/>
      <c r="C106" s="595"/>
      <c r="D106" s="596"/>
      <c r="E106" s="528" t="s">
        <v>421</v>
      </c>
      <c r="F106" s="534"/>
      <c r="G106" s="60" t="s">
        <v>132</v>
      </c>
      <c r="H106" s="60" t="s">
        <v>115</v>
      </c>
      <c r="I106" s="255">
        <v>970</v>
      </c>
      <c r="J106" s="328">
        <v>970</v>
      </c>
    </row>
    <row r="107" spans="1:10" ht="12.75" customHeight="1">
      <c r="A107" s="605" t="s">
        <v>135</v>
      </c>
      <c r="B107" s="620"/>
      <c r="C107" s="620"/>
      <c r="D107" s="621"/>
      <c r="E107" s="528"/>
      <c r="F107" s="534"/>
      <c r="G107" s="60"/>
      <c r="H107" s="60"/>
      <c r="I107" s="255">
        <f>I108</f>
        <v>254</v>
      </c>
      <c r="J107" s="328">
        <f>J108</f>
        <v>254</v>
      </c>
    </row>
    <row r="108" spans="1:10" ht="12.75" customHeight="1">
      <c r="A108" s="594" t="s">
        <v>3</v>
      </c>
      <c r="B108" s="595"/>
      <c r="C108" s="595"/>
      <c r="D108" s="596"/>
      <c r="E108" s="528"/>
      <c r="F108" s="534"/>
      <c r="G108" s="60"/>
      <c r="H108" s="60"/>
      <c r="I108" s="255">
        <v>254</v>
      </c>
      <c r="J108" s="328">
        <v>254</v>
      </c>
    </row>
    <row r="109" spans="1:10" ht="12.75" customHeight="1">
      <c r="A109" s="608" t="s">
        <v>514</v>
      </c>
      <c r="B109" s="609"/>
      <c r="C109" s="609"/>
      <c r="D109" s="610"/>
      <c r="E109" s="592" t="s">
        <v>382</v>
      </c>
      <c r="F109" s="593"/>
      <c r="G109" s="57"/>
      <c r="H109" s="57"/>
      <c r="I109" s="254">
        <f>I110</f>
        <v>236.7</v>
      </c>
      <c r="J109" s="254">
        <f>J110</f>
        <v>236.7</v>
      </c>
    </row>
    <row r="110" spans="1:10" ht="12.75" customHeight="1">
      <c r="A110" s="594" t="s">
        <v>479</v>
      </c>
      <c r="B110" s="595"/>
      <c r="C110" s="595"/>
      <c r="D110" s="596"/>
      <c r="E110" s="528" t="s">
        <v>515</v>
      </c>
      <c r="F110" s="534"/>
      <c r="G110" s="60" t="s">
        <v>516</v>
      </c>
      <c r="H110" s="60" t="s">
        <v>480</v>
      </c>
      <c r="I110" s="255">
        <v>236.7</v>
      </c>
      <c r="J110" s="14">
        <v>236.7</v>
      </c>
    </row>
    <row r="111" spans="1:10" ht="18" customHeight="1">
      <c r="A111" s="608" t="s">
        <v>517</v>
      </c>
      <c r="B111" s="609"/>
      <c r="C111" s="609"/>
      <c r="D111" s="610"/>
      <c r="E111" s="592" t="s">
        <v>518</v>
      </c>
      <c r="F111" s="593"/>
      <c r="G111" s="60"/>
      <c r="H111" s="60"/>
      <c r="I111" s="254">
        <f aca="true" t="shared" si="6" ref="I111:J114">I112</f>
        <v>82.2</v>
      </c>
      <c r="J111" s="254">
        <f t="shared" si="6"/>
        <v>83.1</v>
      </c>
    </row>
    <row r="112" spans="1:10" ht="18.75" customHeight="1">
      <c r="A112" s="605" t="s">
        <v>519</v>
      </c>
      <c r="B112" s="606"/>
      <c r="C112" s="606"/>
      <c r="D112" s="607"/>
      <c r="E112" s="528" t="s">
        <v>520</v>
      </c>
      <c r="F112" s="534"/>
      <c r="G112" s="244"/>
      <c r="H112" s="244"/>
      <c r="I112" s="270">
        <f t="shared" si="6"/>
        <v>82.2</v>
      </c>
      <c r="J112" s="270">
        <f t="shared" si="6"/>
        <v>83.1</v>
      </c>
    </row>
    <row r="113" spans="1:10" ht="24" customHeight="1">
      <c r="A113" s="615" t="s">
        <v>420</v>
      </c>
      <c r="B113" s="616"/>
      <c r="C113" s="616"/>
      <c r="D113" s="617"/>
      <c r="E113" s="528" t="s">
        <v>520</v>
      </c>
      <c r="F113" s="534"/>
      <c r="G113" s="244"/>
      <c r="H113" s="244"/>
      <c r="I113" s="270">
        <f t="shared" si="6"/>
        <v>82.2</v>
      </c>
      <c r="J113" s="270">
        <f t="shared" si="6"/>
        <v>83.1</v>
      </c>
    </row>
    <row r="114" spans="1:10" ht="18" customHeight="1">
      <c r="A114" s="594" t="s">
        <v>135</v>
      </c>
      <c r="B114" s="595"/>
      <c r="C114" s="595"/>
      <c r="D114" s="596"/>
      <c r="E114" s="528" t="s">
        <v>520</v>
      </c>
      <c r="F114" s="534"/>
      <c r="G114" s="60" t="s">
        <v>134</v>
      </c>
      <c r="H114" s="60"/>
      <c r="I114" s="270">
        <f t="shared" si="6"/>
        <v>82.2</v>
      </c>
      <c r="J114" s="270">
        <f t="shared" si="6"/>
        <v>83.1</v>
      </c>
    </row>
    <row r="115" spans="1:10" ht="15" customHeight="1">
      <c r="A115" s="605" t="s">
        <v>521</v>
      </c>
      <c r="B115" s="606"/>
      <c r="C115" s="606"/>
      <c r="D115" s="607"/>
      <c r="E115" s="528" t="s">
        <v>520</v>
      </c>
      <c r="F115" s="534"/>
      <c r="G115" s="60" t="s">
        <v>134</v>
      </c>
      <c r="H115" s="60" t="s">
        <v>484</v>
      </c>
      <c r="I115" s="84">
        <v>82.2</v>
      </c>
      <c r="J115" s="14">
        <v>83.1</v>
      </c>
    </row>
    <row r="116" ht="18" customHeight="1"/>
    <row r="117" ht="38.25" customHeight="1"/>
    <row r="118" ht="15" customHeight="1"/>
    <row r="119" ht="67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spans="1:8" ht="13.5" customHeight="1">
      <c r="A127" s="79"/>
      <c r="B127" s="79"/>
      <c r="C127" s="79"/>
      <c r="D127" s="102"/>
      <c r="E127" s="102"/>
      <c r="F127" s="74"/>
      <c r="G127" s="102"/>
      <c r="H127" s="91"/>
    </row>
    <row r="128" spans="1:8" ht="13.5" customHeight="1">
      <c r="A128" s="79"/>
      <c r="B128" s="79"/>
      <c r="C128" s="79"/>
      <c r="D128" s="102"/>
      <c r="E128" s="102"/>
      <c r="F128" s="74"/>
      <c r="G128" s="102"/>
      <c r="H128" s="91"/>
    </row>
    <row r="129" spans="1:8" ht="13.5" customHeight="1">
      <c r="A129" s="79"/>
      <c r="B129" s="79"/>
      <c r="C129" s="79"/>
      <c r="D129" s="102"/>
      <c r="E129" s="102"/>
      <c r="F129" s="74"/>
      <c r="G129" s="102"/>
      <c r="H129" s="91"/>
    </row>
    <row r="130" spans="1:8" ht="13.5" customHeight="1">
      <c r="A130" s="79"/>
      <c r="B130" s="79"/>
      <c r="C130" s="79"/>
      <c r="D130" s="102"/>
      <c r="E130" s="102"/>
      <c r="F130" s="74"/>
      <c r="G130" s="102"/>
      <c r="H130" s="91"/>
    </row>
    <row r="131" spans="1:8" ht="13.5" customHeight="1">
      <c r="A131" s="79"/>
      <c r="B131" s="79"/>
      <c r="C131" s="79"/>
      <c r="D131" s="102"/>
      <c r="E131" s="102"/>
      <c r="F131" s="74"/>
      <c r="G131" s="102"/>
      <c r="H131" s="91"/>
    </row>
    <row r="132" spans="1:8" ht="13.5" customHeight="1">
      <c r="A132" s="79"/>
      <c r="B132" s="79"/>
      <c r="C132" s="79"/>
      <c r="D132" s="102"/>
      <c r="E132" s="102"/>
      <c r="F132" s="74"/>
      <c r="G132" s="102"/>
      <c r="H132" s="91"/>
    </row>
    <row r="133" spans="1:8" ht="13.5" customHeight="1">
      <c r="A133" s="79"/>
      <c r="B133" s="79"/>
      <c r="C133" s="79"/>
      <c r="D133" s="102"/>
      <c r="E133" s="102"/>
      <c r="F133" s="74"/>
      <c r="G133" s="102"/>
      <c r="H133" s="91"/>
    </row>
    <row r="134" spans="1:8" ht="13.5" customHeight="1">
      <c r="A134" s="79"/>
      <c r="B134" s="79"/>
      <c r="C134" s="79"/>
      <c r="D134" s="102"/>
      <c r="E134" s="102"/>
      <c r="F134" s="74"/>
      <c r="G134" s="102"/>
      <c r="H134" s="91"/>
    </row>
    <row r="135" spans="1:8" ht="13.5" customHeight="1">
      <c r="A135" s="79"/>
      <c r="B135" s="79"/>
      <c r="C135" s="79"/>
      <c r="D135" s="102"/>
      <c r="E135" s="102"/>
      <c r="F135" s="74"/>
      <c r="G135" s="102"/>
      <c r="H135" s="91"/>
    </row>
    <row r="136" spans="1:8" ht="13.5" customHeight="1">
      <c r="A136" s="79"/>
      <c r="B136" s="79"/>
      <c r="C136" s="79"/>
      <c r="D136" s="102"/>
      <c r="E136" s="102"/>
      <c r="F136" s="74"/>
      <c r="G136" s="102"/>
      <c r="H136" s="91"/>
    </row>
    <row r="137" spans="1:8" ht="13.5" customHeight="1">
      <c r="A137" s="79"/>
      <c r="B137" s="79"/>
      <c r="C137" s="79"/>
      <c r="D137" s="102"/>
      <c r="E137" s="102"/>
      <c r="F137" s="74"/>
      <c r="G137" s="102"/>
      <c r="H137" s="91"/>
    </row>
    <row r="138" spans="1:8" ht="13.5" customHeight="1">
      <c r="A138" s="79"/>
      <c r="B138" s="79"/>
      <c r="C138" s="79"/>
      <c r="D138" s="102"/>
      <c r="E138" s="102"/>
      <c r="F138" s="74"/>
      <c r="G138" s="102"/>
      <c r="H138" s="91"/>
    </row>
    <row r="139" spans="1:8" ht="13.5" customHeight="1">
      <c r="A139" s="79"/>
      <c r="B139" s="79"/>
      <c r="C139" s="79"/>
      <c r="D139" s="102"/>
      <c r="E139" s="102"/>
      <c r="F139" s="74"/>
      <c r="G139" s="102"/>
      <c r="H139" s="91"/>
    </row>
    <row r="140" spans="1:8" ht="13.5" customHeight="1">
      <c r="A140" s="79"/>
      <c r="B140" s="79"/>
      <c r="C140" s="79"/>
      <c r="D140" s="102"/>
      <c r="E140" s="102"/>
      <c r="F140" s="74"/>
      <c r="G140" s="102"/>
      <c r="H140" s="91"/>
    </row>
    <row r="141" spans="1:8" ht="13.5" customHeight="1">
      <c r="A141" s="79"/>
      <c r="B141" s="79"/>
      <c r="C141" s="79"/>
      <c r="D141" s="102"/>
      <c r="E141" s="102"/>
      <c r="F141" s="74"/>
      <c r="G141" s="102"/>
      <c r="H141" s="91"/>
    </row>
    <row r="142" spans="1:8" ht="13.5" customHeight="1">
      <c r="A142" s="79"/>
      <c r="B142" s="79"/>
      <c r="C142" s="79"/>
      <c r="D142" s="102"/>
      <c r="E142" s="102"/>
      <c r="F142" s="74"/>
      <c r="G142" s="102"/>
      <c r="H142" s="91"/>
    </row>
    <row r="143" spans="1:8" ht="13.5" customHeight="1">
      <c r="A143" s="79"/>
      <c r="B143" s="79"/>
      <c r="C143" s="79"/>
      <c r="D143" s="102"/>
      <c r="E143" s="102"/>
      <c r="F143" s="74"/>
      <c r="G143" s="102"/>
      <c r="H143" s="91"/>
    </row>
    <row r="144" spans="1:8" ht="13.5" customHeight="1">
      <c r="A144" s="79"/>
      <c r="B144" s="79"/>
      <c r="C144" s="79"/>
      <c r="D144" s="102"/>
      <c r="E144" s="102"/>
      <c r="F144" s="74"/>
      <c r="G144" s="102"/>
      <c r="H144" s="91"/>
    </row>
    <row r="145" spans="1:8" ht="13.5" customHeight="1">
      <c r="A145" s="79"/>
      <c r="B145" s="79"/>
      <c r="C145" s="79"/>
      <c r="D145" s="102"/>
      <c r="E145" s="102"/>
      <c r="F145" s="74"/>
      <c r="G145" s="102"/>
      <c r="H145" s="91"/>
    </row>
    <row r="146" spans="1:8" ht="13.5" customHeight="1">
      <c r="A146" s="79"/>
      <c r="B146" s="79"/>
      <c r="C146" s="79"/>
      <c r="D146" s="102"/>
      <c r="E146" s="102"/>
      <c r="F146" s="74"/>
      <c r="G146" s="102"/>
      <c r="H146" s="91"/>
    </row>
    <row r="147" spans="1:8" ht="13.5" customHeight="1">
      <c r="A147" s="79"/>
      <c r="B147" s="79"/>
      <c r="C147" s="79"/>
      <c r="D147" s="102"/>
      <c r="E147" s="102"/>
      <c r="F147" s="74"/>
      <c r="G147" s="102"/>
      <c r="H147" s="91"/>
    </row>
    <row r="148" spans="1:8" ht="13.5" customHeight="1">
      <c r="A148" s="79"/>
      <c r="B148" s="79"/>
      <c r="C148" s="79"/>
      <c r="D148" s="102"/>
      <c r="E148" s="102"/>
      <c r="F148" s="74"/>
      <c r="G148" s="102"/>
      <c r="H148" s="91"/>
    </row>
    <row r="149" spans="1:8" ht="13.5" customHeight="1">
      <c r="A149" s="79"/>
      <c r="B149" s="79"/>
      <c r="C149" s="79"/>
      <c r="D149" s="102"/>
      <c r="E149" s="102"/>
      <c r="F149" s="74"/>
      <c r="G149" s="102"/>
      <c r="H149" s="91"/>
    </row>
    <row r="150" spans="1:8" ht="13.5" customHeight="1">
      <c r="A150" s="79"/>
      <c r="B150" s="79"/>
      <c r="C150" s="79"/>
      <c r="D150" s="102"/>
      <c r="E150" s="102"/>
      <c r="F150" s="74"/>
      <c r="G150" s="102"/>
      <c r="H150" s="91"/>
    </row>
    <row r="151" spans="1:8" ht="13.5" customHeight="1">
      <c r="A151" s="79"/>
      <c r="B151" s="79"/>
      <c r="C151" s="79"/>
      <c r="D151" s="102"/>
      <c r="E151" s="102"/>
      <c r="F151" s="74"/>
      <c r="G151" s="102"/>
      <c r="H151" s="91"/>
    </row>
    <row r="152" spans="1:8" ht="13.5" customHeight="1">
      <c r="A152" s="79"/>
      <c r="B152" s="79"/>
      <c r="C152" s="79"/>
      <c r="D152" s="102"/>
      <c r="E152" s="102"/>
      <c r="F152" s="74"/>
      <c r="G152" s="102"/>
      <c r="H152" s="91"/>
    </row>
    <row r="153" spans="1:8" ht="13.5" customHeight="1">
      <c r="A153" s="79"/>
      <c r="B153" s="79"/>
      <c r="C153" s="79"/>
      <c r="D153" s="102"/>
      <c r="E153" s="102"/>
      <c r="F153" s="74"/>
      <c r="G153" s="102"/>
      <c r="H153" s="91"/>
    </row>
    <row r="154" spans="1:8" ht="13.5" customHeight="1">
      <c r="A154" s="79"/>
      <c r="B154" s="79"/>
      <c r="C154" s="79"/>
      <c r="D154" s="102"/>
      <c r="E154" s="102"/>
      <c r="F154" s="74"/>
      <c r="G154" s="102"/>
      <c r="H154" s="91"/>
    </row>
    <row r="155" spans="1:8" ht="13.5" customHeight="1">
      <c r="A155" s="79"/>
      <c r="B155" s="79"/>
      <c r="C155" s="79"/>
      <c r="D155" s="102"/>
      <c r="E155" s="102"/>
      <c r="F155" s="74"/>
      <c r="G155" s="102"/>
      <c r="H155" s="91"/>
    </row>
    <row r="156" spans="1:8" ht="13.5" customHeight="1">
      <c r="A156" s="79"/>
      <c r="B156" s="79"/>
      <c r="C156" s="79"/>
      <c r="D156" s="102"/>
      <c r="E156" s="102"/>
      <c r="F156" s="74"/>
      <c r="G156" s="102"/>
      <c r="H156" s="91"/>
    </row>
    <row r="157" spans="1:8" ht="13.5" customHeight="1">
      <c r="A157" s="79"/>
      <c r="B157" s="79"/>
      <c r="C157" s="79"/>
      <c r="D157" s="102"/>
      <c r="E157" s="102"/>
      <c r="F157" s="74"/>
      <c r="G157" s="102"/>
      <c r="H157" s="91"/>
    </row>
  </sheetData>
  <sheetProtection/>
  <mergeCells count="214">
    <mergeCell ref="I10:J10"/>
    <mergeCell ref="A6:I9"/>
    <mergeCell ref="A82:D82"/>
    <mergeCell ref="E82:F82"/>
    <mergeCell ref="A29:D29"/>
    <mergeCell ref="A30:D30"/>
    <mergeCell ref="A12:D12"/>
    <mergeCell ref="E12:F12"/>
    <mergeCell ref="E13:F13"/>
    <mergeCell ref="A14:D14"/>
    <mergeCell ref="E14:F14"/>
    <mergeCell ref="A15:D15"/>
    <mergeCell ref="E15:F15"/>
    <mergeCell ref="A13:D13"/>
    <mergeCell ref="A16:D16"/>
    <mergeCell ref="E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1:D21"/>
    <mergeCell ref="E21:F21"/>
    <mergeCell ref="A22:D22"/>
    <mergeCell ref="E22:F22"/>
    <mergeCell ref="A23:D23"/>
    <mergeCell ref="E23:F23"/>
    <mergeCell ref="A24:D24"/>
    <mergeCell ref="E24:F24"/>
    <mergeCell ref="A25:D25"/>
    <mergeCell ref="E25:F25"/>
    <mergeCell ref="A26:D26"/>
    <mergeCell ref="E26:F26"/>
    <mergeCell ref="A27:D27"/>
    <mergeCell ref="E27:F27"/>
    <mergeCell ref="A28:D28"/>
    <mergeCell ref="E28:F28"/>
    <mergeCell ref="E29:F29"/>
    <mergeCell ref="E30:F30"/>
    <mergeCell ref="A31:D31"/>
    <mergeCell ref="E31:F31"/>
    <mergeCell ref="A32:D32"/>
    <mergeCell ref="E32:F32"/>
    <mergeCell ref="A33:D33"/>
    <mergeCell ref="E33:F33"/>
    <mergeCell ref="A34:D34"/>
    <mergeCell ref="E34:F34"/>
    <mergeCell ref="A35:D35"/>
    <mergeCell ref="E35:F35"/>
    <mergeCell ref="A36:D36"/>
    <mergeCell ref="E36:F36"/>
    <mergeCell ref="A37:D37"/>
    <mergeCell ref="E37:F37"/>
    <mergeCell ref="A38:D38"/>
    <mergeCell ref="E38:F38"/>
    <mergeCell ref="A39:D39"/>
    <mergeCell ref="E39:F39"/>
    <mergeCell ref="E40:F40"/>
    <mergeCell ref="A41:D41"/>
    <mergeCell ref="E41:F41"/>
    <mergeCell ref="A42:D42"/>
    <mergeCell ref="E42:F42"/>
    <mergeCell ref="A43:D43"/>
    <mergeCell ref="E43:F43"/>
    <mergeCell ref="A40:D40"/>
    <mergeCell ref="A44:D44"/>
    <mergeCell ref="E44:F44"/>
    <mergeCell ref="A45:D45"/>
    <mergeCell ref="E45:F45"/>
    <mergeCell ref="A46:D46"/>
    <mergeCell ref="E46:F46"/>
    <mergeCell ref="E47:F47"/>
    <mergeCell ref="A48:D48"/>
    <mergeCell ref="E48:F48"/>
    <mergeCell ref="A47:D47"/>
    <mergeCell ref="A49:D49"/>
    <mergeCell ref="E49:F49"/>
    <mergeCell ref="A55:D55"/>
    <mergeCell ref="E55:F55"/>
    <mergeCell ref="A50:D50"/>
    <mergeCell ref="E50:F50"/>
    <mergeCell ref="A51:D51"/>
    <mergeCell ref="E51:F51"/>
    <mergeCell ref="A52:D52"/>
    <mergeCell ref="E52:F52"/>
    <mergeCell ref="A62:D62"/>
    <mergeCell ref="E62:F62"/>
    <mergeCell ref="A63:D63"/>
    <mergeCell ref="E63:F63"/>
    <mergeCell ref="A64:D64"/>
    <mergeCell ref="E64:F64"/>
    <mergeCell ref="A65:D65"/>
    <mergeCell ref="E65:F65"/>
    <mergeCell ref="A66:D66"/>
    <mergeCell ref="E66:F66"/>
    <mergeCell ref="A67:D67"/>
    <mergeCell ref="E67:F67"/>
    <mergeCell ref="E108:F108"/>
    <mergeCell ref="A106:D106"/>
    <mergeCell ref="E106:F106"/>
    <mergeCell ref="A107:D107"/>
    <mergeCell ref="E107:F107"/>
    <mergeCell ref="E76:F76"/>
    <mergeCell ref="A79:D79"/>
    <mergeCell ref="E79:F79"/>
    <mergeCell ref="A86:D86"/>
    <mergeCell ref="E86:F86"/>
    <mergeCell ref="A72:D72"/>
    <mergeCell ref="E72:F72"/>
    <mergeCell ref="E73:F73"/>
    <mergeCell ref="A68:D68"/>
    <mergeCell ref="E68:F68"/>
    <mergeCell ref="A69:D69"/>
    <mergeCell ref="A75:D75"/>
    <mergeCell ref="E75:F75"/>
    <mergeCell ref="A76:D76"/>
    <mergeCell ref="A85:D85"/>
    <mergeCell ref="E85:F85"/>
    <mergeCell ref="E69:F69"/>
    <mergeCell ref="A70:D70"/>
    <mergeCell ref="E70:F70"/>
    <mergeCell ref="A71:D71"/>
    <mergeCell ref="E71:F71"/>
    <mergeCell ref="A77:D77"/>
    <mergeCell ref="E77:F77"/>
    <mergeCell ref="A83:D83"/>
    <mergeCell ref="E83:F83"/>
    <mergeCell ref="A84:D84"/>
    <mergeCell ref="E84:F84"/>
    <mergeCell ref="A80:D80"/>
    <mergeCell ref="E80:F80"/>
    <mergeCell ref="A87:D87"/>
    <mergeCell ref="E87:F87"/>
    <mergeCell ref="G1:I1"/>
    <mergeCell ref="E2:I2"/>
    <mergeCell ref="E3:I3"/>
    <mergeCell ref="E5:I5"/>
    <mergeCell ref="A81:D81"/>
    <mergeCell ref="E81:F81"/>
    <mergeCell ref="A78:D78"/>
    <mergeCell ref="E78:F78"/>
    <mergeCell ref="A88:D88"/>
    <mergeCell ref="E88:F88"/>
    <mergeCell ref="A89:D89"/>
    <mergeCell ref="E89:F89"/>
    <mergeCell ref="A90:D90"/>
    <mergeCell ref="E90:F90"/>
    <mergeCell ref="A91:D91"/>
    <mergeCell ref="E91:F91"/>
    <mergeCell ref="A92:D92"/>
    <mergeCell ref="E92:F92"/>
    <mergeCell ref="A93:D93"/>
    <mergeCell ref="E93:F93"/>
    <mergeCell ref="A94:D94"/>
    <mergeCell ref="E94:F94"/>
    <mergeCell ref="A95:D95"/>
    <mergeCell ref="E95:F95"/>
    <mergeCell ref="A96:D96"/>
    <mergeCell ref="E96:F96"/>
    <mergeCell ref="A97:D97"/>
    <mergeCell ref="E97:F97"/>
    <mergeCell ref="A98:D98"/>
    <mergeCell ref="E98:F98"/>
    <mergeCell ref="A99:D99"/>
    <mergeCell ref="E99:F99"/>
    <mergeCell ref="A100:D100"/>
    <mergeCell ref="E100:F100"/>
    <mergeCell ref="A101:D101"/>
    <mergeCell ref="E101:F101"/>
    <mergeCell ref="A102:D102"/>
    <mergeCell ref="E102:F102"/>
    <mergeCell ref="A113:D113"/>
    <mergeCell ref="E113:F113"/>
    <mergeCell ref="A103:D103"/>
    <mergeCell ref="E103:F103"/>
    <mergeCell ref="A104:D104"/>
    <mergeCell ref="E104:F104"/>
    <mergeCell ref="A105:D105"/>
    <mergeCell ref="E105:F105"/>
    <mergeCell ref="A109:D109"/>
    <mergeCell ref="A108:D108"/>
    <mergeCell ref="I11:J11"/>
    <mergeCell ref="A56:D56"/>
    <mergeCell ref="E56:F56"/>
    <mergeCell ref="A57:D57"/>
    <mergeCell ref="E57:F57"/>
    <mergeCell ref="A58:D58"/>
    <mergeCell ref="A53:D53"/>
    <mergeCell ref="E53:F53"/>
    <mergeCell ref="A54:D54"/>
    <mergeCell ref="E54:F54"/>
    <mergeCell ref="A61:D61"/>
    <mergeCell ref="E61:F61"/>
    <mergeCell ref="A114:D114"/>
    <mergeCell ref="E114:F114"/>
    <mergeCell ref="A115:D115"/>
    <mergeCell ref="E115:F115"/>
    <mergeCell ref="A111:D111"/>
    <mergeCell ref="E111:F111"/>
    <mergeCell ref="A112:D112"/>
    <mergeCell ref="E112:F112"/>
    <mergeCell ref="E109:F109"/>
    <mergeCell ref="A110:D110"/>
    <mergeCell ref="E110:F110"/>
    <mergeCell ref="E58:F58"/>
    <mergeCell ref="A59:D59"/>
    <mergeCell ref="E59:F59"/>
    <mergeCell ref="A60:D60"/>
    <mergeCell ref="E60:F60"/>
    <mergeCell ref="A74:D74"/>
    <mergeCell ref="E74:F74"/>
  </mergeCells>
  <printOptions/>
  <pageMargins left="0.7086614173228347" right="0" top="0.7480314960629921" bottom="0.35433070866141736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7"/>
  <sheetViews>
    <sheetView view="pageBreakPreview" zoomScaleSheetLayoutView="100" zoomScalePageLayoutView="0" workbookViewId="0" topLeftCell="A35">
      <selection activeCell="I30" sqref="I30"/>
    </sheetView>
  </sheetViews>
  <sheetFormatPr defaultColWidth="9.140625" defaultRowHeight="12.75"/>
  <cols>
    <col min="3" max="3" width="35.140625" style="0" customWidth="1"/>
    <col min="4" max="4" width="10.57421875" style="0" customWidth="1"/>
    <col min="5" max="5" width="6.421875" style="0" customWidth="1"/>
    <col min="6" max="6" width="7.28125" style="0" customWidth="1"/>
    <col min="7" max="7" width="6.57421875" style="0" customWidth="1"/>
    <col min="9" max="9" width="12.8515625" style="0" customWidth="1"/>
    <col min="10" max="10" width="10.8515625" style="0" customWidth="1"/>
  </cols>
  <sheetData>
    <row r="1" spans="7:11" ht="12.75">
      <c r="G1" s="518" t="s">
        <v>139</v>
      </c>
      <c r="H1" s="518"/>
      <c r="I1" s="518"/>
      <c r="J1" s="271"/>
      <c r="K1" s="271"/>
    </row>
    <row r="2" spans="5:9" ht="12.75">
      <c r="E2" s="519" t="s">
        <v>489</v>
      </c>
      <c r="F2" s="518"/>
      <c r="G2" s="518"/>
      <c r="H2" s="518"/>
      <c r="I2" s="518"/>
    </row>
    <row r="3" spans="5:9" ht="12.75">
      <c r="E3" s="519" t="s">
        <v>490</v>
      </c>
      <c r="F3" s="518"/>
      <c r="G3" s="518"/>
      <c r="H3" s="518"/>
      <c r="I3" s="518"/>
    </row>
    <row r="4" spans="5:9" ht="12.75">
      <c r="E4" s="519" t="s">
        <v>440</v>
      </c>
      <c r="F4" s="518"/>
      <c r="G4" s="518"/>
      <c r="H4" s="518"/>
      <c r="I4" s="518"/>
    </row>
    <row r="5" spans="5:9" ht="12.75">
      <c r="E5" s="391" t="s">
        <v>90</v>
      </c>
      <c r="F5" s="391"/>
      <c r="G5" s="391"/>
      <c r="H5" s="391"/>
      <c r="I5" s="391"/>
    </row>
    <row r="6" spans="1:10" ht="12.75" customHeight="1">
      <c r="A6" s="655" t="s">
        <v>494</v>
      </c>
      <c r="B6" s="655"/>
      <c r="C6" s="655"/>
      <c r="D6" s="655"/>
      <c r="E6" s="655"/>
      <c r="F6" s="655"/>
      <c r="G6" s="655"/>
      <c r="H6" s="655"/>
      <c r="I6" s="655"/>
      <c r="J6" s="39"/>
    </row>
    <row r="7" spans="1:10" ht="12.75" customHeight="1">
      <c r="A7" s="655"/>
      <c r="B7" s="655"/>
      <c r="C7" s="655"/>
      <c r="D7" s="655"/>
      <c r="E7" s="655"/>
      <c r="F7" s="655"/>
      <c r="G7" s="655"/>
      <c r="H7" s="655"/>
      <c r="I7" s="655"/>
      <c r="J7" s="39"/>
    </row>
    <row r="8" spans="1:10" ht="12.75" customHeight="1">
      <c r="A8" s="655"/>
      <c r="B8" s="655"/>
      <c r="C8" s="655"/>
      <c r="D8" s="655"/>
      <c r="E8" s="655"/>
      <c r="F8" s="655"/>
      <c r="G8" s="655"/>
      <c r="H8" s="655"/>
      <c r="I8" s="655"/>
      <c r="J8" s="39"/>
    </row>
    <row r="9" spans="1:10" ht="33.75" customHeight="1">
      <c r="A9" s="655"/>
      <c r="B9" s="655"/>
      <c r="C9" s="655"/>
      <c r="D9" s="655"/>
      <c r="E9" s="655"/>
      <c r="F9" s="655"/>
      <c r="G9" s="655"/>
      <c r="H9" s="655"/>
      <c r="I9" s="655"/>
      <c r="J9" s="39"/>
    </row>
    <row r="10" spans="5:9" ht="12.75">
      <c r="E10" s="36"/>
      <c r="F10" s="36"/>
      <c r="G10" s="36"/>
      <c r="H10" s="36"/>
      <c r="I10" s="36"/>
    </row>
    <row r="11" ht="12.75">
      <c r="I11" s="32" t="s">
        <v>81</v>
      </c>
    </row>
    <row r="12" spans="1:9" ht="41.25" customHeight="1">
      <c r="A12" s="482" t="s">
        <v>7</v>
      </c>
      <c r="B12" s="483"/>
      <c r="C12" s="483"/>
      <c r="D12" s="484"/>
      <c r="E12" s="654" t="s">
        <v>370</v>
      </c>
      <c r="F12" s="654"/>
      <c r="G12" s="64" t="s">
        <v>371</v>
      </c>
      <c r="H12" s="64" t="s">
        <v>372</v>
      </c>
      <c r="I12" s="253" t="s">
        <v>21</v>
      </c>
    </row>
    <row r="13" spans="1:9" ht="12.75">
      <c r="A13" s="535" t="s">
        <v>373</v>
      </c>
      <c r="B13" s="536"/>
      <c r="C13" s="536"/>
      <c r="D13" s="537"/>
      <c r="E13" s="592" t="s">
        <v>374</v>
      </c>
      <c r="F13" s="593"/>
      <c r="G13" s="57"/>
      <c r="H13" s="58"/>
      <c r="I13" s="254">
        <f>I14+I49+I77+K14+I69+I73</f>
        <v>14820.500000000002</v>
      </c>
    </row>
    <row r="14" spans="1:9" ht="30.75" customHeight="1">
      <c r="A14" s="565" t="s">
        <v>375</v>
      </c>
      <c r="B14" s="566"/>
      <c r="C14" s="566"/>
      <c r="D14" s="567"/>
      <c r="E14" s="592" t="s">
        <v>376</v>
      </c>
      <c r="F14" s="593"/>
      <c r="G14" s="57"/>
      <c r="H14" s="58"/>
      <c r="I14" s="254">
        <f>I15+I19+I23+I32+I36+I40</f>
        <v>8697</v>
      </c>
    </row>
    <row r="15" spans="1:9" ht="15" customHeight="1">
      <c r="A15" s="648" t="s">
        <v>377</v>
      </c>
      <c r="B15" s="649"/>
      <c r="C15" s="649"/>
      <c r="D15" s="650"/>
      <c r="E15" s="592" t="s">
        <v>378</v>
      </c>
      <c r="F15" s="593"/>
      <c r="G15" s="57"/>
      <c r="H15" s="58"/>
      <c r="I15" s="254">
        <f>I16</f>
        <v>1118.3</v>
      </c>
    </row>
    <row r="16" spans="1:9" ht="24.75" customHeight="1">
      <c r="A16" s="614" t="s">
        <v>379</v>
      </c>
      <c r="B16" s="595"/>
      <c r="C16" s="595"/>
      <c r="D16" s="596"/>
      <c r="E16" s="528" t="s">
        <v>380</v>
      </c>
      <c r="F16" s="534"/>
      <c r="G16" s="60"/>
      <c r="H16" s="60"/>
      <c r="I16" s="255">
        <f>I17</f>
        <v>1118.3</v>
      </c>
    </row>
    <row r="17" spans="1:9" ht="51.75" customHeight="1">
      <c r="A17" s="594" t="s">
        <v>133</v>
      </c>
      <c r="B17" s="595"/>
      <c r="C17" s="595"/>
      <c r="D17" s="596"/>
      <c r="E17" s="528" t="s">
        <v>380</v>
      </c>
      <c r="F17" s="534"/>
      <c r="G17" s="60" t="s">
        <v>132</v>
      </c>
      <c r="H17" s="60"/>
      <c r="I17" s="255">
        <f>I18</f>
        <v>1118.3</v>
      </c>
    </row>
    <row r="18" spans="1:9" ht="26.25" customHeight="1">
      <c r="A18" s="444" t="s">
        <v>85</v>
      </c>
      <c r="B18" s="445"/>
      <c r="C18" s="445"/>
      <c r="D18" s="446"/>
      <c r="E18" s="528" t="s">
        <v>380</v>
      </c>
      <c r="F18" s="534"/>
      <c r="G18" s="60" t="s">
        <v>132</v>
      </c>
      <c r="H18" s="60" t="s">
        <v>98</v>
      </c>
      <c r="I18" s="255">
        <v>1118.3</v>
      </c>
    </row>
    <row r="19" spans="1:9" ht="20.25" customHeight="1">
      <c r="A19" s="647" t="s">
        <v>495</v>
      </c>
      <c r="B19" s="643"/>
      <c r="C19" s="643"/>
      <c r="D19" s="644"/>
      <c r="E19" s="592" t="s">
        <v>496</v>
      </c>
      <c r="F19" s="593"/>
      <c r="G19" s="256"/>
      <c r="H19" s="256"/>
      <c r="I19" s="262">
        <f>I20</f>
        <v>1</v>
      </c>
    </row>
    <row r="20" spans="1:9" ht="26.25" customHeight="1">
      <c r="A20" s="639" t="s">
        <v>133</v>
      </c>
      <c r="B20" s="640"/>
      <c r="C20" s="640"/>
      <c r="D20" s="641"/>
      <c r="E20" s="528" t="s">
        <v>497</v>
      </c>
      <c r="F20" s="534"/>
      <c r="G20" s="256"/>
      <c r="H20" s="256"/>
      <c r="I20" s="257">
        <f>I21</f>
        <v>1</v>
      </c>
    </row>
    <row r="21" spans="1:9" ht="18" customHeight="1">
      <c r="A21" s="642" t="s">
        <v>384</v>
      </c>
      <c r="B21" s="643"/>
      <c r="C21" s="643"/>
      <c r="D21" s="644"/>
      <c r="E21" s="528" t="s">
        <v>497</v>
      </c>
      <c r="F21" s="534"/>
      <c r="G21" s="256"/>
      <c r="H21" s="256"/>
      <c r="I21" s="257">
        <f>I22</f>
        <v>1</v>
      </c>
    </row>
    <row r="22" spans="1:9" ht="18.75" customHeight="1">
      <c r="A22" s="656" t="s">
        <v>135</v>
      </c>
      <c r="B22" s="600"/>
      <c r="C22" s="600"/>
      <c r="D22" s="601"/>
      <c r="E22" s="528" t="s">
        <v>497</v>
      </c>
      <c r="F22" s="534"/>
      <c r="G22" s="256" t="s">
        <v>134</v>
      </c>
      <c r="H22" s="256" t="s">
        <v>470</v>
      </c>
      <c r="I22" s="257">
        <v>1</v>
      </c>
    </row>
    <row r="23" spans="1:9" ht="27.75" customHeight="1">
      <c r="A23" s="565" t="s">
        <v>381</v>
      </c>
      <c r="B23" s="566"/>
      <c r="C23" s="566"/>
      <c r="D23" s="567"/>
      <c r="E23" s="592" t="s">
        <v>382</v>
      </c>
      <c r="F23" s="593"/>
      <c r="G23" s="57"/>
      <c r="H23" s="58"/>
      <c r="I23" s="254">
        <f>I24+I27</f>
        <v>6017.4</v>
      </c>
    </row>
    <row r="24" spans="1:9" ht="29.25" customHeight="1">
      <c r="A24" s="614" t="s">
        <v>379</v>
      </c>
      <c r="B24" s="595"/>
      <c r="C24" s="595"/>
      <c r="D24" s="596"/>
      <c r="E24" s="528" t="s">
        <v>383</v>
      </c>
      <c r="F24" s="534"/>
      <c r="G24" s="57"/>
      <c r="H24" s="58"/>
      <c r="I24" s="255">
        <f>I25</f>
        <v>4856.8</v>
      </c>
    </row>
    <row r="25" spans="1:9" ht="51" customHeight="1">
      <c r="A25" s="594" t="s">
        <v>133</v>
      </c>
      <c r="B25" s="595"/>
      <c r="C25" s="595"/>
      <c r="D25" s="596"/>
      <c r="E25" s="528" t="s">
        <v>383</v>
      </c>
      <c r="F25" s="534"/>
      <c r="G25" s="60" t="s">
        <v>132</v>
      </c>
      <c r="H25" s="60"/>
      <c r="I25" s="255">
        <f>I26</f>
        <v>4856.8</v>
      </c>
    </row>
    <row r="26" spans="1:9" ht="33" customHeight="1">
      <c r="A26" s="614" t="s">
        <v>38</v>
      </c>
      <c r="B26" s="597"/>
      <c r="C26" s="597"/>
      <c r="D26" s="598"/>
      <c r="E26" s="528" t="s">
        <v>383</v>
      </c>
      <c r="F26" s="534"/>
      <c r="G26" s="60" t="s">
        <v>132</v>
      </c>
      <c r="H26" s="60" t="s">
        <v>99</v>
      </c>
      <c r="I26" s="255">
        <v>4856.8</v>
      </c>
    </row>
    <row r="27" spans="1:9" ht="12.75" customHeight="1">
      <c r="A27" s="614" t="s">
        <v>384</v>
      </c>
      <c r="B27" s="595"/>
      <c r="C27" s="595"/>
      <c r="D27" s="596"/>
      <c r="E27" s="632" t="s">
        <v>385</v>
      </c>
      <c r="F27" s="632"/>
      <c r="G27" s="58"/>
      <c r="H27" s="60"/>
      <c r="I27" s="255">
        <f>I28+I30</f>
        <v>1160.6</v>
      </c>
    </row>
    <row r="28" spans="1:9" ht="12.75">
      <c r="A28" s="594" t="s">
        <v>135</v>
      </c>
      <c r="B28" s="595"/>
      <c r="C28" s="595"/>
      <c r="D28" s="596"/>
      <c r="E28" s="632" t="s">
        <v>385</v>
      </c>
      <c r="F28" s="632"/>
      <c r="G28" s="60" t="s">
        <v>134</v>
      </c>
      <c r="H28" s="60"/>
      <c r="I28" s="255">
        <f>I29</f>
        <v>1150.6</v>
      </c>
    </row>
    <row r="29" spans="1:9" ht="25.5" customHeight="1">
      <c r="A29" s="614" t="s">
        <v>38</v>
      </c>
      <c r="B29" s="597"/>
      <c r="C29" s="597"/>
      <c r="D29" s="598"/>
      <c r="E29" s="632" t="s">
        <v>385</v>
      </c>
      <c r="F29" s="632"/>
      <c r="G29" s="60" t="s">
        <v>134</v>
      </c>
      <c r="H29" s="60" t="s">
        <v>99</v>
      </c>
      <c r="I29" s="255">
        <v>1150.6</v>
      </c>
    </row>
    <row r="30" spans="1:9" ht="12.75">
      <c r="A30" s="594" t="s">
        <v>137</v>
      </c>
      <c r="B30" s="595"/>
      <c r="C30" s="595"/>
      <c r="D30" s="596"/>
      <c r="E30" s="632" t="s">
        <v>385</v>
      </c>
      <c r="F30" s="632"/>
      <c r="G30" s="60" t="s">
        <v>136</v>
      </c>
      <c r="H30" s="60"/>
      <c r="I30" s="255">
        <f>I31</f>
        <v>10</v>
      </c>
    </row>
    <row r="31" spans="1:9" ht="28.5" customHeight="1">
      <c r="A31" s="614" t="s">
        <v>38</v>
      </c>
      <c r="B31" s="597"/>
      <c r="C31" s="597"/>
      <c r="D31" s="598"/>
      <c r="E31" s="632" t="s">
        <v>385</v>
      </c>
      <c r="F31" s="632"/>
      <c r="G31" s="256" t="s">
        <v>136</v>
      </c>
      <c r="H31" s="256" t="s">
        <v>99</v>
      </c>
      <c r="I31" s="257">
        <v>10</v>
      </c>
    </row>
    <row r="32" spans="1:9" ht="21" customHeight="1">
      <c r="A32" s="608" t="s">
        <v>120</v>
      </c>
      <c r="B32" s="609"/>
      <c r="C32" s="609"/>
      <c r="D32" s="610"/>
      <c r="E32" s="592" t="s">
        <v>499</v>
      </c>
      <c r="F32" s="593"/>
      <c r="G32" s="256"/>
      <c r="H32" s="256"/>
      <c r="I32" s="262">
        <f>I33</f>
        <v>311.1</v>
      </c>
    </row>
    <row r="33" spans="1:9" ht="18.75" customHeight="1">
      <c r="A33" s="594" t="s">
        <v>501</v>
      </c>
      <c r="B33" s="597"/>
      <c r="C33" s="597"/>
      <c r="D33" s="598"/>
      <c r="E33" s="528" t="s">
        <v>500</v>
      </c>
      <c r="F33" s="534"/>
      <c r="G33" s="256"/>
      <c r="H33" s="256"/>
      <c r="I33" s="257">
        <f>I34</f>
        <v>311.1</v>
      </c>
    </row>
    <row r="34" spans="1:9" ht="18.75" customHeight="1">
      <c r="A34" s="594" t="s">
        <v>502</v>
      </c>
      <c r="B34" s="595"/>
      <c r="C34" s="595"/>
      <c r="D34" s="596"/>
      <c r="E34" s="528" t="s">
        <v>503</v>
      </c>
      <c r="F34" s="534"/>
      <c r="G34" s="256" t="s">
        <v>136</v>
      </c>
      <c r="H34" s="256"/>
      <c r="I34" s="257">
        <f>I35</f>
        <v>311.1</v>
      </c>
    </row>
    <row r="35" spans="1:9" ht="18.75" customHeight="1">
      <c r="A35" s="594" t="s">
        <v>135</v>
      </c>
      <c r="B35" s="595"/>
      <c r="C35" s="595"/>
      <c r="D35" s="596"/>
      <c r="E35" s="528" t="s">
        <v>503</v>
      </c>
      <c r="F35" s="534"/>
      <c r="G35" s="256" t="s">
        <v>136</v>
      </c>
      <c r="H35" s="256" t="s">
        <v>102</v>
      </c>
      <c r="I35" s="257">
        <v>311.1</v>
      </c>
    </row>
    <row r="36" spans="1:9" ht="21.75" customHeight="1">
      <c r="A36" s="633" t="s">
        <v>64</v>
      </c>
      <c r="B36" s="634"/>
      <c r="C36" s="634"/>
      <c r="D36" s="635"/>
      <c r="E36" s="592" t="s">
        <v>387</v>
      </c>
      <c r="F36" s="593"/>
      <c r="G36" s="256"/>
      <c r="H36" s="256"/>
      <c r="I36" s="262">
        <f>I37</f>
        <v>100</v>
      </c>
    </row>
    <row r="37" spans="1:9" ht="12.75">
      <c r="A37" s="636" t="s">
        <v>386</v>
      </c>
      <c r="B37" s="637"/>
      <c r="C37" s="637"/>
      <c r="D37" s="638"/>
      <c r="E37" s="528" t="s">
        <v>387</v>
      </c>
      <c r="F37" s="534"/>
      <c r="G37" s="60"/>
      <c r="H37" s="61"/>
      <c r="I37" s="255">
        <f>I38</f>
        <v>100</v>
      </c>
    </row>
    <row r="38" spans="1:9" ht="12" customHeight="1">
      <c r="A38" s="557" t="s">
        <v>137</v>
      </c>
      <c r="B38" s="558"/>
      <c r="C38" s="558"/>
      <c r="D38" s="559"/>
      <c r="E38" s="528" t="s">
        <v>387</v>
      </c>
      <c r="F38" s="534"/>
      <c r="G38" s="60" t="s">
        <v>136</v>
      </c>
      <c r="H38" s="60"/>
      <c r="I38" s="255">
        <f>I39</f>
        <v>100</v>
      </c>
    </row>
    <row r="39" spans="1:9" ht="12.75" customHeight="1">
      <c r="A39" s="599" t="s">
        <v>65</v>
      </c>
      <c r="B39" s="600"/>
      <c r="C39" s="600"/>
      <c r="D39" s="601"/>
      <c r="E39" s="528" t="s">
        <v>387</v>
      </c>
      <c r="F39" s="534"/>
      <c r="G39" s="60" t="s">
        <v>136</v>
      </c>
      <c r="H39" s="60" t="s">
        <v>103</v>
      </c>
      <c r="I39" s="255">
        <v>100</v>
      </c>
    </row>
    <row r="40" spans="1:9" ht="24.75" customHeight="1">
      <c r="A40" s="565" t="s">
        <v>388</v>
      </c>
      <c r="B40" s="566"/>
      <c r="C40" s="566"/>
      <c r="D40" s="567"/>
      <c r="E40" s="592" t="s">
        <v>389</v>
      </c>
      <c r="F40" s="593"/>
      <c r="G40" s="261"/>
      <c r="H40" s="261"/>
      <c r="I40" s="262">
        <f>I41+I44</f>
        <v>1149.2</v>
      </c>
    </row>
    <row r="41" spans="1:9" ht="26.25" customHeight="1">
      <c r="A41" s="614" t="s">
        <v>379</v>
      </c>
      <c r="B41" s="595"/>
      <c r="C41" s="595"/>
      <c r="D41" s="596"/>
      <c r="E41" s="528" t="s">
        <v>390</v>
      </c>
      <c r="F41" s="534"/>
      <c r="G41" s="60"/>
      <c r="H41" s="60"/>
      <c r="I41" s="255">
        <f>I42</f>
        <v>1149.2</v>
      </c>
    </row>
    <row r="42" spans="1:9" ht="53.25" customHeight="1">
      <c r="A42" s="594" t="s">
        <v>133</v>
      </c>
      <c r="B42" s="595"/>
      <c r="C42" s="595"/>
      <c r="D42" s="596"/>
      <c r="E42" s="528" t="s">
        <v>390</v>
      </c>
      <c r="F42" s="534"/>
      <c r="G42" s="59" t="s">
        <v>132</v>
      </c>
      <c r="H42" s="60"/>
      <c r="I42" s="263">
        <f>I43</f>
        <v>1149.2</v>
      </c>
    </row>
    <row r="43" spans="1:9" ht="28.5" customHeight="1">
      <c r="A43" s="614" t="s">
        <v>38</v>
      </c>
      <c r="B43" s="597"/>
      <c r="C43" s="597"/>
      <c r="D43" s="598"/>
      <c r="E43" s="528" t="s">
        <v>390</v>
      </c>
      <c r="F43" s="534"/>
      <c r="G43" s="60" t="s">
        <v>132</v>
      </c>
      <c r="H43" s="60" t="s">
        <v>100</v>
      </c>
      <c r="I43" s="263">
        <v>1149.2</v>
      </c>
    </row>
    <row r="44" spans="1:9" ht="14.25" customHeight="1">
      <c r="A44" s="614" t="s">
        <v>384</v>
      </c>
      <c r="B44" s="595"/>
      <c r="C44" s="595"/>
      <c r="D44" s="596"/>
      <c r="E44" s="632" t="s">
        <v>391</v>
      </c>
      <c r="F44" s="632"/>
      <c r="G44" s="60"/>
      <c r="H44" s="60"/>
      <c r="I44" s="255">
        <f>I45+I47</f>
        <v>0</v>
      </c>
    </row>
    <row r="45" spans="1:9" ht="12.75">
      <c r="A45" s="594" t="s">
        <v>135</v>
      </c>
      <c r="B45" s="595"/>
      <c r="C45" s="595"/>
      <c r="D45" s="596"/>
      <c r="E45" s="632" t="s">
        <v>391</v>
      </c>
      <c r="F45" s="632"/>
      <c r="G45" s="60" t="s">
        <v>134</v>
      </c>
      <c r="H45" s="60"/>
      <c r="I45" s="255">
        <f>I46</f>
        <v>0</v>
      </c>
    </row>
    <row r="46" spans="1:9" ht="30" customHeight="1">
      <c r="A46" s="614" t="s">
        <v>38</v>
      </c>
      <c r="B46" s="597"/>
      <c r="C46" s="597"/>
      <c r="D46" s="598"/>
      <c r="E46" s="632" t="s">
        <v>391</v>
      </c>
      <c r="F46" s="632"/>
      <c r="G46" s="60" t="s">
        <v>134</v>
      </c>
      <c r="H46" s="60" t="s">
        <v>100</v>
      </c>
      <c r="I46" s="255">
        <v>0</v>
      </c>
    </row>
    <row r="47" spans="1:9" ht="16.5" customHeight="1">
      <c r="A47" s="594" t="s">
        <v>137</v>
      </c>
      <c r="B47" s="595"/>
      <c r="C47" s="595"/>
      <c r="D47" s="596"/>
      <c r="E47" s="632" t="s">
        <v>391</v>
      </c>
      <c r="F47" s="632"/>
      <c r="G47" s="60" t="s">
        <v>136</v>
      </c>
      <c r="H47" s="60"/>
      <c r="I47" s="255">
        <f>I48</f>
        <v>0</v>
      </c>
    </row>
    <row r="48" spans="1:9" ht="31.5" customHeight="1">
      <c r="A48" s="614" t="s">
        <v>38</v>
      </c>
      <c r="B48" s="597"/>
      <c r="C48" s="597"/>
      <c r="D48" s="598"/>
      <c r="E48" s="632" t="s">
        <v>391</v>
      </c>
      <c r="F48" s="632"/>
      <c r="G48" s="60" t="s">
        <v>136</v>
      </c>
      <c r="H48" s="60" t="s">
        <v>100</v>
      </c>
      <c r="I48" s="255">
        <v>0</v>
      </c>
    </row>
    <row r="49" spans="1:9" ht="30" customHeight="1">
      <c r="A49" s="608" t="s">
        <v>394</v>
      </c>
      <c r="B49" s="609"/>
      <c r="C49" s="609"/>
      <c r="D49" s="610"/>
      <c r="E49" s="592" t="s">
        <v>395</v>
      </c>
      <c r="F49" s="593"/>
      <c r="G49" s="57"/>
      <c r="H49" s="57"/>
      <c r="I49" s="254">
        <f>I50+I55</f>
        <v>628.1999999999999</v>
      </c>
    </row>
    <row r="50" spans="1:9" ht="25.5" customHeight="1">
      <c r="A50" s="608" t="s">
        <v>396</v>
      </c>
      <c r="B50" s="609"/>
      <c r="C50" s="609"/>
      <c r="D50" s="610"/>
      <c r="E50" s="592" t="s">
        <v>397</v>
      </c>
      <c r="F50" s="593"/>
      <c r="G50" s="57"/>
      <c r="H50" s="57"/>
      <c r="I50" s="254">
        <f>I51+I53</f>
        <v>562.8</v>
      </c>
    </row>
    <row r="51" spans="1:9" ht="26.25" customHeight="1">
      <c r="A51" s="611" t="s">
        <v>66</v>
      </c>
      <c r="B51" s="612"/>
      <c r="C51" s="612"/>
      <c r="D51" s="613"/>
      <c r="E51" s="528" t="s">
        <v>398</v>
      </c>
      <c r="F51" s="534"/>
      <c r="G51" s="60"/>
      <c r="H51" s="60"/>
      <c r="I51" s="255">
        <f>I52</f>
        <v>519</v>
      </c>
    </row>
    <row r="52" spans="1:9" ht="49.5" customHeight="1">
      <c r="A52" s="614" t="s">
        <v>133</v>
      </c>
      <c r="B52" s="595"/>
      <c r="C52" s="595"/>
      <c r="D52" s="596"/>
      <c r="E52" s="528" t="s">
        <v>398</v>
      </c>
      <c r="F52" s="534"/>
      <c r="G52" s="60" t="s">
        <v>132</v>
      </c>
      <c r="H52" s="60"/>
      <c r="I52" s="255">
        <v>519</v>
      </c>
    </row>
    <row r="53" spans="1:9" ht="19.5" customHeight="1">
      <c r="A53" s="594" t="s">
        <v>135</v>
      </c>
      <c r="B53" s="597"/>
      <c r="C53" s="597"/>
      <c r="D53" s="598"/>
      <c r="E53" s="528" t="s">
        <v>398</v>
      </c>
      <c r="F53" s="534"/>
      <c r="G53" s="60" t="s">
        <v>134</v>
      </c>
      <c r="H53" s="60"/>
      <c r="I53" s="255">
        <f>I54</f>
        <v>43.8</v>
      </c>
    </row>
    <row r="54" spans="1:9" ht="15" customHeight="1">
      <c r="A54" s="599" t="s">
        <v>27</v>
      </c>
      <c r="B54" s="600"/>
      <c r="C54" s="600"/>
      <c r="D54" s="601"/>
      <c r="E54" s="528" t="s">
        <v>398</v>
      </c>
      <c r="F54" s="534"/>
      <c r="G54" s="60" t="s">
        <v>134</v>
      </c>
      <c r="H54" s="60" t="s">
        <v>105</v>
      </c>
      <c r="I54" s="255">
        <v>43.8</v>
      </c>
    </row>
    <row r="55" spans="1:9" ht="32.25" customHeight="1">
      <c r="A55" s="608" t="s">
        <v>399</v>
      </c>
      <c r="B55" s="609"/>
      <c r="C55" s="609"/>
      <c r="D55" s="610"/>
      <c r="E55" s="592" t="s">
        <v>400</v>
      </c>
      <c r="F55" s="593"/>
      <c r="G55" s="57"/>
      <c r="H55" s="57"/>
      <c r="I55" s="254">
        <f>I56+I67</f>
        <v>65.4</v>
      </c>
    </row>
    <row r="56" spans="1:9" ht="29.25" customHeight="1">
      <c r="A56" s="614" t="s">
        <v>150</v>
      </c>
      <c r="B56" s="597"/>
      <c r="C56" s="597"/>
      <c r="D56" s="598"/>
      <c r="E56" s="528" t="s">
        <v>401</v>
      </c>
      <c r="F56" s="534"/>
      <c r="G56" s="60"/>
      <c r="H56" s="60"/>
      <c r="I56" s="255">
        <f>I63+I64</f>
        <v>64.7</v>
      </c>
    </row>
    <row r="57" spans="1:9" ht="12.75" customHeight="1" hidden="1">
      <c r="A57" s="594" t="s">
        <v>133</v>
      </c>
      <c r="B57" s="595"/>
      <c r="C57" s="595"/>
      <c r="D57" s="596"/>
      <c r="E57" s="528" t="s">
        <v>401</v>
      </c>
      <c r="F57" s="534"/>
      <c r="G57" s="60" t="s">
        <v>132</v>
      </c>
      <c r="H57" s="60"/>
      <c r="I57" s="255">
        <f>I58</f>
        <v>30.4</v>
      </c>
    </row>
    <row r="58" spans="1:9" ht="12.75" customHeight="1" hidden="1">
      <c r="A58" s="568" t="s">
        <v>78</v>
      </c>
      <c r="B58" s="569"/>
      <c r="C58" s="569"/>
      <c r="D58" s="570"/>
      <c r="E58" s="528" t="s">
        <v>401</v>
      </c>
      <c r="F58" s="534"/>
      <c r="G58" s="60" t="s">
        <v>132</v>
      </c>
      <c r="H58" s="60" t="s">
        <v>113</v>
      </c>
      <c r="I58" s="255">
        <v>30.4</v>
      </c>
    </row>
    <row r="59" spans="1:9" ht="12.75" customHeight="1" hidden="1">
      <c r="A59" s="594" t="s">
        <v>135</v>
      </c>
      <c r="B59" s="595"/>
      <c r="C59" s="595"/>
      <c r="D59" s="596"/>
      <c r="E59" s="528" t="s">
        <v>401</v>
      </c>
      <c r="F59" s="534"/>
      <c r="G59" s="60" t="s">
        <v>134</v>
      </c>
      <c r="H59" s="60"/>
      <c r="I59" s="255">
        <f>I60</f>
        <v>1.9</v>
      </c>
    </row>
    <row r="60" spans="1:9" ht="12.75" customHeight="1" hidden="1">
      <c r="A60" s="568" t="s">
        <v>78</v>
      </c>
      <c r="B60" s="569"/>
      <c r="C60" s="569"/>
      <c r="D60" s="570"/>
      <c r="E60" s="528" t="s">
        <v>401</v>
      </c>
      <c r="F60" s="534"/>
      <c r="G60" s="60" t="s">
        <v>134</v>
      </c>
      <c r="H60" s="60" t="s">
        <v>113</v>
      </c>
      <c r="I60" s="255">
        <v>1.9</v>
      </c>
    </row>
    <row r="61" spans="1:9" ht="12.75" customHeight="1" hidden="1">
      <c r="A61" s="614" t="s">
        <v>402</v>
      </c>
      <c r="B61" s="597"/>
      <c r="C61" s="597"/>
      <c r="D61" s="598"/>
      <c r="E61" s="528" t="s">
        <v>403</v>
      </c>
      <c r="F61" s="534"/>
      <c r="G61" s="60"/>
      <c r="H61" s="60"/>
      <c r="I61" s="255">
        <f>I62</f>
        <v>3</v>
      </c>
    </row>
    <row r="62" spans="1:9" ht="12.75" customHeight="1" hidden="1">
      <c r="A62" s="594" t="s">
        <v>135</v>
      </c>
      <c r="B62" s="595"/>
      <c r="C62" s="595"/>
      <c r="D62" s="596"/>
      <c r="E62" s="528" t="s">
        <v>403</v>
      </c>
      <c r="F62" s="534"/>
      <c r="G62" s="60" t="s">
        <v>134</v>
      </c>
      <c r="H62" s="60"/>
      <c r="I62" s="255">
        <f>I65</f>
        <v>3</v>
      </c>
    </row>
    <row r="63" spans="1:9" ht="49.5" customHeight="1">
      <c r="A63" s="594" t="s">
        <v>498</v>
      </c>
      <c r="B63" s="595"/>
      <c r="C63" s="595"/>
      <c r="D63" s="596"/>
      <c r="E63" s="528" t="s">
        <v>401</v>
      </c>
      <c r="F63" s="534"/>
      <c r="G63" s="60" t="s">
        <v>132</v>
      </c>
      <c r="H63" s="60" t="s">
        <v>113</v>
      </c>
      <c r="I63" s="255">
        <v>61.7</v>
      </c>
    </row>
    <row r="64" spans="1:9" ht="24" customHeight="1">
      <c r="A64" s="594" t="s">
        <v>135</v>
      </c>
      <c r="B64" s="595"/>
      <c r="C64" s="595"/>
      <c r="D64" s="596"/>
      <c r="E64" s="528" t="s">
        <v>401</v>
      </c>
      <c r="F64" s="534"/>
      <c r="G64" s="60" t="s">
        <v>134</v>
      </c>
      <c r="H64" s="60"/>
      <c r="I64" s="255">
        <f>I65</f>
        <v>3</v>
      </c>
    </row>
    <row r="65" spans="1:9" ht="12.75">
      <c r="A65" s="605" t="s">
        <v>78</v>
      </c>
      <c r="B65" s="606"/>
      <c r="C65" s="606"/>
      <c r="D65" s="607"/>
      <c r="E65" s="528" t="s">
        <v>403</v>
      </c>
      <c r="F65" s="534"/>
      <c r="G65" s="60" t="s">
        <v>134</v>
      </c>
      <c r="H65" s="60" t="s">
        <v>113</v>
      </c>
      <c r="I65" s="255">
        <v>3</v>
      </c>
    </row>
    <row r="66" spans="1:9" ht="66.75" customHeight="1">
      <c r="A66" s="605" t="s">
        <v>402</v>
      </c>
      <c r="B66" s="620"/>
      <c r="C66" s="620"/>
      <c r="D66" s="621"/>
      <c r="E66" s="528" t="s">
        <v>403</v>
      </c>
      <c r="F66" s="534"/>
      <c r="G66" s="60"/>
      <c r="H66" s="60"/>
      <c r="I66" s="255">
        <f>I67</f>
        <v>0.7</v>
      </c>
    </row>
    <row r="67" spans="1:9" ht="12.75">
      <c r="A67" s="605" t="s">
        <v>135</v>
      </c>
      <c r="B67" s="620"/>
      <c r="C67" s="620"/>
      <c r="D67" s="621"/>
      <c r="E67" s="528" t="s">
        <v>403</v>
      </c>
      <c r="F67" s="534"/>
      <c r="G67" s="60" t="s">
        <v>134</v>
      </c>
      <c r="H67" s="60"/>
      <c r="I67" s="255">
        <f>I68</f>
        <v>0.7</v>
      </c>
    </row>
    <row r="68" spans="1:9" ht="12.75">
      <c r="A68" s="605" t="s">
        <v>404</v>
      </c>
      <c r="B68" s="620"/>
      <c r="C68" s="620"/>
      <c r="D68" s="621"/>
      <c r="E68" s="528" t="s">
        <v>403</v>
      </c>
      <c r="F68" s="534"/>
      <c r="G68" s="60" t="s">
        <v>134</v>
      </c>
      <c r="H68" s="60" t="s">
        <v>368</v>
      </c>
      <c r="I68" s="255">
        <v>0.7</v>
      </c>
    </row>
    <row r="69" spans="1:9" ht="12.75">
      <c r="A69" s="264" t="s">
        <v>430</v>
      </c>
      <c r="B69" s="265"/>
      <c r="C69" s="266"/>
      <c r="D69" s="267"/>
      <c r="E69" s="592" t="s">
        <v>393</v>
      </c>
      <c r="F69" s="593"/>
      <c r="G69" s="57"/>
      <c r="H69" s="57"/>
      <c r="I69" s="254">
        <f>I70</f>
        <v>2.1</v>
      </c>
    </row>
    <row r="70" spans="1:9" ht="12.75">
      <c r="A70" s="594" t="s">
        <v>148</v>
      </c>
      <c r="B70" s="595"/>
      <c r="C70" s="595"/>
      <c r="D70" s="596"/>
      <c r="E70" s="528" t="s">
        <v>393</v>
      </c>
      <c r="F70" s="534"/>
      <c r="G70" s="60"/>
      <c r="H70" s="60"/>
      <c r="I70" s="255">
        <f>I71</f>
        <v>2.1</v>
      </c>
    </row>
    <row r="71" spans="1:9" ht="12.75">
      <c r="A71" s="594" t="s">
        <v>148</v>
      </c>
      <c r="B71" s="595"/>
      <c r="C71" s="595"/>
      <c r="D71" s="596"/>
      <c r="E71" s="528" t="s">
        <v>393</v>
      </c>
      <c r="F71" s="534"/>
      <c r="G71" s="60" t="s">
        <v>151</v>
      </c>
      <c r="H71" s="60"/>
      <c r="I71" s="255">
        <f>I72</f>
        <v>2.1</v>
      </c>
    </row>
    <row r="72" spans="1:9" ht="12.75">
      <c r="A72" s="605" t="s">
        <v>145</v>
      </c>
      <c r="B72" s="620"/>
      <c r="C72" s="620"/>
      <c r="D72" s="621"/>
      <c r="E72" s="528" t="s">
        <v>393</v>
      </c>
      <c r="F72" s="534"/>
      <c r="G72" s="60" t="s">
        <v>151</v>
      </c>
      <c r="H72" s="60" t="s">
        <v>149</v>
      </c>
      <c r="I72" s="255">
        <v>2.1</v>
      </c>
    </row>
    <row r="73" spans="1:9" ht="27.75" customHeight="1">
      <c r="A73" s="608" t="s">
        <v>405</v>
      </c>
      <c r="B73" s="609"/>
      <c r="C73" s="609"/>
      <c r="D73" s="610"/>
      <c r="E73" s="592" t="s">
        <v>406</v>
      </c>
      <c r="F73" s="593"/>
      <c r="G73" s="57"/>
      <c r="H73" s="57"/>
      <c r="I73" s="254">
        <f>I74</f>
        <v>83</v>
      </c>
    </row>
    <row r="74" spans="1:9" s="22" customFormat="1" ht="12.75">
      <c r="A74" s="614" t="s">
        <v>407</v>
      </c>
      <c r="B74" s="597"/>
      <c r="C74" s="597"/>
      <c r="D74" s="598"/>
      <c r="E74" s="528" t="s">
        <v>408</v>
      </c>
      <c r="F74" s="534"/>
      <c r="G74" s="60"/>
      <c r="H74" s="60"/>
      <c r="I74" s="255">
        <f>I75</f>
        <v>83</v>
      </c>
    </row>
    <row r="75" spans="1:9" s="22" customFormat="1" ht="12.75">
      <c r="A75" s="631" t="s">
        <v>138</v>
      </c>
      <c r="B75" s="631"/>
      <c r="C75" s="631"/>
      <c r="D75" s="631"/>
      <c r="E75" s="528" t="s">
        <v>408</v>
      </c>
      <c r="F75" s="534"/>
      <c r="G75" s="60" t="s">
        <v>30</v>
      </c>
      <c r="H75" s="60"/>
      <c r="I75" s="255">
        <f>I76</f>
        <v>83</v>
      </c>
    </row>
    <row r="76" spans="1:9" s="22" customFormat="1" ht="12.75">
      <c r="A76" s="499" t="s">
        <v>97</v>
      </c>
      <c r="B76" s="499"/>
      <c r="C76" s="499"/>
      <c r="D76" s="499"/>
      <c r="E76" s="528" t="s">
        <v>408</v>
      </c>
      <c r="F76" s="534"/>
      <c r="G76" s="60" t="s">
        <v>30</v>
      </c>
      <c r="H76" s="60" t="s">
        <v>117</v>
      </c>
      <c r="I76" s="255">
        <v>83</v>
      </c>
    </row>
    <row r="77" spans="1:9" s="22" customFormat="1" ht="27" customHeight="1">
      <c r="A77" s="625" t="s">
        <v>409</v>
      </c>
      <c r="B77" s="626"/>
      <c r="C77" s="626"/>
      <c r="D77" s="627"/>
      <c r="E77" s="592" t="s">
        <v>410</v>
      </c>
      <c r="F77" s="593"/>
      <c r="G77" s="57"/>
      <c r="H77" s="57"/>
      <c r="I77" s="254">
        <f>I78+I89+I97+I103+I105+I93</f>
        <v>5410.2</v>
      </c>
    </row>
    <row r="78" spans="1:9" s="22" customFormat="1" ht="37.5" customHeight="1">
      <c r="A78" s="625" t="s">
        <v>411</v>
      </c>
      <c r="B78" s="626"/>
      <c r="C78" s="626"/>
      <c r="D78" s="627"/>
      <c r="E78" s="592" t="s">
        <v>412</v>
      </c>
      <c r="F78" s="593"/>
      <c r="G78" s="57"/>
      <c r="H78" s="57"/>
      <c r="I78" s="254">
        <f>I79</f>
        <v>2116.5</v>
      </c>
    </row>
    <row r="79" spans="1:9" ht="30" customHeight="1">
      <c r="A79" s="628" t="s">
        <v>413</v>
      </c>
      <c r="B79" s="629"/>
      <c r="C79" s="629"/>
      <c r="D79" s="630"/>
      <c r="E79" s="528" t="s">
        <v>414</v>
      </c>
      <c r="F79" s="534"/>
      <c r="G79" s="60"/>
      <c r="H79" s="60"/>
      <c r="I79" s="255">
        <f>I80</f>
        <v>2116.5</v>
      </c>
    </row>
    <row r="80" spans="1:9" ht="12.75">
      <c r="A80" s="594" t="s">
        <v>135</v>
      </c>
      <c r="B80" s="595"/>
      <c r="C80" s="595"/>
      <c r="D80" s="596"/>
      <c r="E80" s="528" t="s">
        <v>414</v>
      </c>
      <c r="F80" s="534"/>
      <c r="G80" s="60" t="s">
        <v>134</v>
      </c>
      <c r="H80" s="60"/>
      <c r="I80" s="255">
        <f>I81</f>
        <v>2116.5</v>
      </c>
    </row>
    <row r="81" spans="1:9" ht="12.75" customHeight="1">
      <c r="A81" s="450" t="s">
        <v>415</v>
      </c>
      <c r="B81" s="451"/>
      <c r="C81" s="451"/>
      <c r="D81" s="452"/>
      <c r="E81" s="528" t="s">
        <v>414</v>
      </c>
      <c r="F81" s="534"/>
      <c r="G81" s="60" t="s">
        <v>134</v>
      </c>
      <c r="H81" s="60" t="s">
        <v>131</v>
      </c>
      <c r="I81" s="255">
        <v>2116.5</v>
      </c>
    </row>
    <row r="82" spans="1:9" ht="30.75" customHeight="1" hidden="1">
      <c r="A82" s="608" t="s">
        <v>416</v>
      </c>
      <c r="B82" s="609"/>
      <c r="C82" s="609"/>
      <c r="D82" s="610"/>
      <c r="E82" s="592" t="s">
        <v>417</v>
      </c>
      <c r="F82" s="593"/>
      <c r="G82" s="57"/>
      <c r="H82" s="57"/>
      <c r="I82" s="254">
        <f>I83</f>
        <v>0</v>
      </c>
    </row>
    <row r="83" spans="1:9" ht="13.5" customHeight="1" hidden="1">
      <c r="A83" s="628" t="s">
        <v>413</v>
      </c>
      <c r="B83" s="629"/>
      <c r="C83" s="629"/>
      <c r="D83" s="630"/>
      <c r="E83" s="528" t="s">
        <v>418</v>
      </c>
      <c r="F83" s="534"/>
      <c r="G83" s="60"/>
      <c r="H83" s="60"/>
      <c r="I83" s="255">
        <f>I84</f>
        <v>0</v>
      </c>
    </row>
    <row r="84" spans="1:9" ht="12.75" hidden="1">
      <c r="A84" s="594" t="s">
        <v>135</v>
      </c>
      <c r="B84" s="595"/>
      <c r="C84" s="595"/>
      <c r="D84" s="596"/>
      <c r="E84" s="528" t="s">
        <v>418</v>
      </c>
      <c r="F84" s="534"/>
      <c r="G84" s="60" t="s">
        <v>134</v>
      </c>
      <c r="H84" s="60"/>
      <c r="I84" s="255">
        <f>I85</f>
        <v>0</v>
      </c>
    </row>
    <row r="85" spans="1:9" ht="12.75" hidden="1">
      <c r="A85" s="618" t="s">
        <v>51</v>
      </c>
      <c r="B85" s="606"/>
      <c r="C85" s="606"/>
      <c r="D85" s="607"/>
      <c r="E85" s="528" t="s">
        <v>418</v>
      </c>
      <c r="F85" s="534"/>
      <c r="G85" s="60" t="s">
        <v>134</v>
      </c>
      <c r="H85" s="60" t="s">
        <v>112</v>
      </c>
      <c r="I85" s="255">
        <v>0</v>
      </c>
    </row>
    <row r="86" spans="1:9" ht="31.5" customHeight="1">
      <c r="A86" s="622" t="s">
        <v>504</v>
      </c>
      <c r="B86" s="623"/>
      <c r="C86" s="623"/>
      <c r="D86" s="624"/>
      <c r="E86" s="528" t="s">
        <v>505</v>
      </c>
      <c r="F86" s="534"/>
      <c r="G86" s="60"/>
      <c r="H86" s="60"/>
      <c r="I86" s="254">
        <f>I88</f>
        <v>0</v>
      </c>
    </row>
    <row r="87" spans="1:9" ht="39" customHeight="1">
      <c r="A87" s="605" t="s">
        <v>506</v>
      </c>
      <c r="B87" s="606"/>
      <c r="C87" s="606"/>
      <c r="D87" s="607"/>
      <c r="E87" s="528" t="s">
        <v>507</v>
      </c>
      <c r="F87" s="534"/>
      <c r="G87" s="60"/>
      <c r="H87" s="60"/>
      <c r="I87" s="255">
        <v>0</v>
      </c>
    </row>
    <row r="88" spans="1:9" ht="36.75" customHeight="1">
      <c r="A88" s="605" t="s">
        <v>506</v>
      </c>
      <c r="B88" s="606"/>
      <c r="C88" s="606"/>
      <c r="D88" s="607"/>
      <c r="E88" s="528" t="s">
        <v>508</v>
      </c>
      <c r="F88" s="534"/>
      <c r="G88" s="60" t="s">
        <v>134</v>
      </c>
      <c r="H88" s="60" t="s">
        <v>475</v>
      </c>
      <c r="I88" s="255">
        <v>0</v>
      </c>
    </row>
    <row r="89" spans="1:9" ht="36.75" customHeight="1">
      <c r="A89" s="622" t="s">
        <v>509</v>
      </c>
      <c r="B89" s="623"/>
      <c r="C89" s="623"/>
      <c r="D89" s="624"/>
      <c r="E89" s="592" t="s">
        <v>511</v>
      </c>
      <c r="F89" s="593"/>
      <c r="G89" s="60"/>
      <c r="H89" s="60"/>
      <c r="I89" s="254">
        <f>I90</f>
        <v>1052</v>
      </c>
    </row>
    <row r="90" spans="1:9" ht="25.5" customHeight="1">
      <c r="A90" s="605" t="s">
        <v>413</v>
      </c>
      <c r="B90" s="620"/>
      <c r="C90" s="620"/>
      <c r="D90" s="621"/>
      <c r="E90" s="528" t="s">
        <v>512</v>
      </c>
      <c r="F90" s="534"/>
      <c r="G90" s="60"/>
      <c r="H90" s="60"/>
      <c r="I90" s="255">
        <f>I92</f>
        <v>1052</v>
      </c>
    </row>
    <row r="91" spans="1:9" ht="19.5" customHeight="1">
      <c r="A91" s="605" t="s">
        <v>135</v>
      </c>
      <c r="B91" s="620"/>
      <c r="C91" s="620"/>
      <c r="D91" s="621"/>
      <c r="E91" s="528" t="s">
        <v>512</v>
      </c>
      <c r="F91" s="534"/>
      <c r="G91" s="60"/>
      <c r="H91" s="60"/>
      <c r="I91" s="255">
        <f>I92</f>
        <v>1052</v>
      </c>
    </row>
    <row r="92" spans="1:9" ht="15.75" customHeight="1">
      <c r="A92" s="605" t="s">
        <v>510</v>
      </c>
      <c r="B92" s="620"/>
      <c r="C92" s="620"/>
      <c r="D92" s="621"/>
      <c r="E92" s="528" t="s">
        <v>512</v>
      </c>
      <c r="F92" s="534"/>
      <c r="G92" s="60" t="s">
        <v>134</v>
      </c>
      <c r="H92" s="60" t="s">
        <v>111</v>
      </c>
      <c r="I92" s="255">
        <v>1052</v>
      </c>
    </row>
    <row r="93" spans="1:9" ht="24.75" customHeight="1">
      <c r="A93" s="622" t="s">
        <v>416</v>
      </c>
      <c r="B93" s="623"/>
      <c r="C93" s="623"/>
      <c r="D93" s="624"/>
      <c r="E93" s="592" t="s">
        <v>417</v>
      </c>
      <c r="F93" s="593"/>
      <c r="G93" s="60"/>
      <c r="H93" s="60"/>
      <c r="I93" s="254">
        <f>I94</f>
        <v>700</v>
      </c>
    </row>
    <row r="94" spans="1:9" ht="15.75" customHeight="1">
      <c r="A94" s="605" t="s">
        <v>413</v>
      </c>
      <c r="B94" s="620"/>
      <c r="C94" s="620"/>
      <c r="D94" s="621"/>
      <c r="E94" s="528" t="s">
        <v>418</v>
      </c>
      <c r="F94" s="534"/>
      <c r="G94" s="60"/>
      <c r="H94" s="60"/>
      <c r="I94" s="255">
        <f>I95</f>
        <v>700</v>
      </c>
    </row>
    <row r="95" spans="1:9" ht="15.75" customHeight="1">
      <c r="A95" s="605" t="s">
        <v>135</v>
      </c>
      <c r="B95" s="620"/>
      <c r="C95" s="620"/>
      <c r="D95" s="621"/>
      <c r="E95" s="528" t="s">
        <v>418</v>
      </c>
      <c r="F95" s="534"/>
      <c r="G95" s="60" t="s">
        <v>134</v>
      </c>
      <c r="H95" s="60"/>
      <c r="I95" s="255">
        <v>700</v>
      </c>
    </row>
    <row r="96" spans="1:9" ht="15.75" customHeight="1">
      <c r="A96" s="605" t="s">
        <v>51</v>
      </c>
      <c r="B96" s="620"/>
      <c r="C96" s="620"/>
      <c r="D96" s="621"/>
      <c r="E96" s="528" t="s">
        <v>418</v>
      </c>
      <c r="F96" s="534"/>
      <c r="G96" s="60" t="s">
        <v>134</v>
      </c>
      <c r="H96" s="60" t="s">
        <v>112</v>
      </c>
      <c r="I96" s="255">
        <v>700</v>
      </c>
    </row>
    <row r="97" spans="1:9" ht="12.75">
      <c r="A97" s="565" t="s">
        <v>513</v>
      </c>
      <c r="B97" s="566"/>
      <c r="C97" s="566"/>
      <c r="D97" s="567"/>
      <c r="E97" s="592" t="s">
        <v>419</v>
      </c>
      <c r="F97" s="593"/>
      <c r="G97" s="57"/>
      <c r="H97" s="58"/>
      <c r="I97" s="254">
        <f>I98</f>
        <v>1224</v>
      </c>
    </row>
    <row r="98" spans="1:9" ht="12.75">
      <c r="A98" s="615" t="s">
        <v>420</v>
      </c>
      <c r="B98" s="616"/>
      <c r="C98" s="616"/>
      <c r="D98" s="617"/>
      <c r="E98" s="541" t="s">
        <v>421</v>
      </c>
      <c r="F98" s="543"/>
      <c r="G98" s="268"/>
      <c r="H98" s="103"/>
      <c r="I98" s="269">
        <f>I99+I101</f>
        <v>1224</v>
      </c>
    </row>
    <row r="99" spans="1:9" ht="12.75">
      <c r="A99" s="594" t="s">
        <v>133</v>
      </c>
      <c r="B99" s="595"/>
      <c r="C99" s="595"/>
      <c r="D99" s="596"/>
      <c r="E99" s="541" t="s">
        <v>421</v>
      </c>
      <c r="F99" s="543"/>
      <c r="G99" s="60" t="s">
        <v>132</v>
      </c>
      <c r="H99" s="60"/>
      <c r="I99" s="263">
        <f>I100</f>
        <v>970</v>
      </c>
    </row>
    <row r="100" spans="1:9" ht="12.75">
      <c r="A100" s="618" t="s">
        <v>3</v>
      </c>
      <c r="B100" s="606"/>
      <c r="C100" s="606"/>
      <c r="D100" s="607"/>
      <c r="E100" s="541" t="s">
        <v>421</v>
      </c>
      <c r="F100" s="543"/>
      <c r="G100" s="60" t="s">
        <v>132</v>
      </c>
      <c r="H100" s="60" t="s">
        <v>115</v>
      </c>
      <c r="I100" s="263">
        <v>970</v>
      </c>
    </row>
    <row r="101" spans="1:9" ht="12.75">
      <c r="A101" s="594" t="s">
        <v>135</v>
      </c>
      <c r="B101" s="595"/>
      <c r="C101" s="595"/>
      <c r="D101" s="596"/>
      <c r="E101" s="541" t="s">
        <v>421</v>
      </c>
      <c r="F101" s="543"/>
      <c r="G101" s="60" t="s">
        <v>134</v>
      </c>
      <c r="H101" s="60"/>
      <c r="I101" s="263">
        <f>I102</f>
        <v>254</v>
      </c>
    </row>
    <row r="102" spans="1:9" ht="12.75">
      <c r="A102" s="618" t="s">
        <v>3</v>
      </c>
      <c r="B102" s="606"/>
      <c r="C102" s="606"/>
      <c r="D102" s="607"/>
      <c r="E102" s="541" t="s">
        <v>421</v>
      </c>
      <c r="F102" s="543"/>
      <c r="G102" s="60" t="s">
        <v>134</v>
      </c>
      <c r="H102" s="60" t="s">
        <v>115</v>
      </c>
      <c r="I102" s="263">
        <v>254</v>
      </c>
    </row>
    <row r="103" spans="1:9" ht="12.75">
      <c r="A103" s="608" t="s">
        <v>514</v>
      </c>
      <c r="B103" s="609"/>
      <c r="C103" s="609"/>
      <c r="D103" s="610"/>
      <c r="E103" s="592" t="s">
        <v>382</v>
      </c>
      <c r="F103" s="593"/>
      <c r="G103" s="57"/>
      <c r="H103" s="57"/>
      <c r="I103" s="254">
        <f>I104</f>
        <v>236.7</v>
      </c>
    </row>
    <row r="104" spans="1:9" ht="12.75">
      <c r="A104" s="619" t="s">
        <v>479</v>
      </c>
      <c r="B104" s="616"/>
      <c r="C104" s="616"/>
      <c r="D104" s="617"/>
      <c r="E104" s="528" t="s">
        <v>515</v>
      </c>
      <c r="F104" s="534"/>
      <c r="G104" s="60" t="s">
        <v>516</v>
      </c>
      <c r="H104" s="60" t="s">
        <v>480</v>
      </c>
      <c r="I104" s="255">
        <v>236.7</v>
      </c>
    </row>
    <row r="105" spans="1:9" ht="22.5" customHeight="1">
      <c r="A105" s="608" t="s">
        <v>517</v>
      </c>
      <c r="B105" s="609"/>
      <c r="C105" s="609"/>
      <c r="D105" s="610"/>
      <c r="E105" s="592" t="s">
        <v>518</v>
      </c>
      <c r="F105" s="593"/>
      <c r="G105" s="60"/>
      <c r="H105" s="60"/>
      <c r="I105" s="254">
        <f>I106</f>
        <v>81</v>
      </c>
    </row>
    <row r="106" spans="1:9" ht="12.75">
      <c r="A106" s="605" t="s">
        <v>519</v>
      </c>
      <c r="B106" s="606"/>
      <c r="C106" s="606"/>
      <c r="D106" s="607"/>
      <c r="E106" s="528" t="s">
        <v>520</v>
      </c>
      <c r="F106" s="534"/>
      <c r="G106" s="244"/>
      <c r="H106" s="244"/>
      <c r="I106" s="270">
        <f>I107</f>
        <v>81</v>
      </c>
    </row>
    <row r="107" spans="1:9" ht="12.75">
      <c r="A107" s="615" t="s">
        <v>420</v>
      </c>
      <c r="B107" s="616"/>
      <c r="C107" s="616"/>
      <c r="D107" s="617"/>
      <c r="E107" s="528" t="s">
        <v>520</v>
      </c>
      <c r="F107" s="534"/>
      <c r="G107" s="244"/>
      <c r="H107" s="244"/>
      <c r="I107" s="270">
        <f>I108</f>
        <v>81</v>
      </c>
    </row>
    <row r="108" spans="1:9" ht="19.5" customHeight="1">
      <c r="A108" s="594" t="s">
        <v>135</v>
      </c>
      <c r="B108" s="595"/>
      <c r="C108" s="595"/>
      <c r="D108" s="596"/>
      <c r="E108" s="528" t="s">
        <v>520</v>
      </c>
      <c r="F108" s="534"/>
      <c r="G108" s="60" t="s">
        <v>134</v>
      </c>
      <c r="H108" s="60"/>
      <c r="I108" s="270">
        <f>I109</f>
        <v>81</v>
      </c>
    </row>
    <row r="109" spans="1:9" ht="12.75">
      <c r="A109" s="605" t="s">
        <v>521</v>
      </c>
      <c r="B109" s="606"/>
      <c r="C109" s="606"/>
      <c r="D109" s="607"/>
      <c r="E109" s="528" t="s">
        <v>520</v>
      </c>
      <c r="F109" s="534"/>
      <c r="G109" s="60" t="s">
        <v>134</v>
      </c>
      <c r="H109" s="60" t="s">
        <v>484</v>
      </c>
      <c r="I109" s="84">
        <v>81</v>
      </c>
    </row>
    <row r="110" ht="2.25" customHeight="1"/>
    <row r="111" ht="48.75" customHeight="1"/>
    <row r="112" ht="14.25" customHeight="1"/>
    <row r="113" ht="13.5" customHeight="1"/>
    <row r="114" ht="27" customHeight="1"/>
    <row r="115" ht="15.75" customHeight="1"/>
    <row r="118" ht="12.75" customHeight="1"/>
    <row r="121" ht="53.25" customHeight="1">
      <c r="A121" s="32" t="s">
        <v>91</v>
      </c>
    </row>
    <row r="122" ht="15.75" customHeight="1">
      <c r="A122" s="32"/>
    </row>
    <row r="123" s="10" customFormat="1" ht="12.75"/>
    <row r="124" s="10" customFormat="1" ht="12.75"/>
    <row r="125" ht="54" customHeight="1"/>
    <row r="126" ht="12.75" hidden="1"/>
    <row r="127" ht="12.75" hidden="1"/>
    <row r="128" ht="12.75" hidden="1"/>
    <row r="129" ht="12.75" hidden="1"/>
    <row r="130" ht="12.75" hidden="1"/>
    <row r="131" ht="18" customHeight="1"/>
    <row r="132" ht="27" customHeight="1"/>
    <row r="133" ht="18" customHeight="1"/>
    <row r="134" ht="18" customHeight="1"/>
    <row r="135" ht="24" customHeight="1"/>
    <row r="136" ht="18" customHeight="1"/>
    <row r="137" ht="38.25" customHeight="1"/>
    <row r="138" ht="15" customHeight="1"/>
    <row r="139" ht="67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spans="1:8" ht="13.5" customHeight="1">
      <c r="A147" s="79"/>
      <c r="B147" s="79"/>
      <c r="C147" s="79"/>
      <c r="D147" s="102"/>
      <c r="E147" s="102"/>
      <c r="F147" s="74"/>
      <c r="G147" s="102"/>
      <c r="H147" s="91"/>
    </row>
    <row r="148" spans="1:8" ht="13.5" customHeight="1">
      <c r="A148" s="79"/>
      <c r="B148" s="79"/>
      <c r="C148" s="79"/>
      <c r="D148" s="102"/>
      <c r="E148" s="102"/>
      <c r="F148" s="74"/>
      <c r="G148" s="102"/>
      <c r="H148" s="91"/>
    </row>
    <row r="149" spans="1:8" ht="13.5" customHeight="1">
      <c r="A149" s="79"/>
      <c r="B149" s="79"/>
      <c r="C149" s="79"/>
      <c r="D149" s="102"/>
      <c r="E149" s="102"/>
      <c r="F149" s="74"/>
      <c r="G149" s="102"/>
      <c r="H149" s="91"/>
    </row>
    <row r="150" spans="1:8" ht="13.5" customHeight="1">
      <c r="A150" s="79"/>
      <c r="B150" s="79"/>
      <c r="C150" s="79"/>
      <c r="D150" s="102"/>
      <c r="E150" s="102"/>
      <c r="F150" s="74"/>
      <c r="G150" s="102"/>
      <c r="H150" s="91"/>
    </row>
    <row r="151" spans="1:8" ht="13.5" customHeight="1">
      <c r="A151" s="79"/>
      <c r="B151" s="79"/>
      <c r="C151" s="79"/>
      <c r="D151" s="102"/>
      <c r="E151" s="102"/>
      <c r="F151" s="74"/>
      <c r="G151" s="102"/>
      <c r="H151" s="91"/>
    </row>
    <row r="152" spans="1:8" ht="13.5" customHeight="1">
      <c r="A152" s="79"/>
      <c r="B152" s="79"/>
      <c r="C152" s="79"/>
      <c r="D152" s="102"/>
      <c r="E152" s="102"/>
      <c r="F152" s="74"/>
      <c r="G152" s="102"/>
      <c r="H152" s="91"/>
    </row>
    <row r="153" spans="1:8" ht="13.5" customHeight="1">
      <c r="A153" s="79"/>
      <c r="B153" s="79"/>
      <c r="C153" s="79"/>
      <c r="D153" s="102"/>
      <c r="E153" s="102"/>
      <c r="F153" s="74"/>
      <c r="G153" s="102"/>
      <c r="H153" s="91"/>
    </row>
    <row r="154" spans="1:8" ht="13.5" customHeight="1">
      <c r="A154" s="79"/>
      <c r="B154" s="79"/>
      <c r="C154" s="79"/>
      <c r="D154" s="102"/>
      <c r="E154" s="102"/>
      <c r="F154" s="74"/>
      <c r="G154" s="102"/>
      <c r="H154" s="91"/>
    </row>
    <row r="155" spans="1:8" ht="13.5" customHeight="1">
      <c r="A155" s="79"/>
      <c r="B155" s="79"/>
      <c r="C155" s="79"/>
      <c r="D155" s="102"/>
      <c r="E155" s="102"/>
      <c r="F155" s="74"/>
      <c r="G155" s="102"/>
      <c r="H155" s="91"/>
    </row>
    <row r="156" spans="1:8" ht="13.5" customHeight="1">
      <c r="A156" s="79"/>
      <c r="B156" s="79"/>
      <c r="C156" s="79"/>
      <c r="D156" s="102"/>
      <c r="E156" s="102"/>
      <c r="F156" s="74"/>
      <c r="G156" s="102"/>
      <c r="H156" s="91"/>
    </row>
    <row r="157" spans="1:8" ht="13.5" customHeight="1">
      <c r="A157" s="79"/>
      <c r="B157" s="79"/>
      <c r="C157" s="79"/>
      <c r="D157" s="102"/>
      <c r="E157" s="102"/>
      <c r="F157" s="74"/>
      <c r="G157" s="102"/>
      <c r="H157" s="91"/>
    </row>
    <row r="158" spans="1:8" ht="13.5" customHeight="1">
      <c r="A158" s="79"/>
      <c r="B158" s="79"/>
      <c r="C158" s="79"/>
      <c r="D158" s="102"/>
      <c r="E158" s="102"/>
      <c r="F158" s="74"/>
      <c r="G158" s="102"/>
      <c r="H158" s="91"/>
    </row>
    <row r="159" spans="1:8" ht="13.5" customHeight="1">
      <c r="A159" s="79"/>
      <c r="B159" s="79"/>
      <c r="C159" s="79"/>
      <c r="D159" s="102"/>
      <c r="E159" s="102"/>
      <c r="F159" s="74"/>
      <c r="G159" s="102"/>
      <c r="H159" s="91"/>
    </row>
    <row r="160" spans="1:8" ht="13.5" customHeight="1">
      <c r="A160" s="79"/>
      <c r="B160" s="79"/>
      <c r="C160" s="79"/>
      <c r="D160" s="102"/>
      <c r="E160" s="102"/>
      <c r="F160" s="74"/>
      <c r="G160" s="102"/>
      <c r="H160" s="91"/>
    </row>
    <row r="161" spans="1:8" ht="13.5" customHeight="1">
      <c r="A161" s="79"/>
      <c r="B161" s="79"/>
      <c r="C161" s="79"/>
      <c r="D161" s="102"/>
      <c r="E161" s="102"/>
      <c r="F161" s="74"/>
      <c r="G161" s="102"/>
      <c r="H161" s="91"/>
    </row>
    <row r="162" spans="1:8" ht="13.5" customHeight="1">
      <c r="A162" s="79"/>
      <c r="B162" s="79"/>
      <c r="C162" s="79"/>
      <c r="D162" s="102"/>
      <c r="E162" s="102"/>
      <c r="F162" s="74"/>
      <c r="G162" s="102"/>
      <c r="H162" s="91"/>
    </row>
    <row r="163" spans="1:8" ht="13.5" customHeight="1">
      <c r="A163" s="79"/>
      <c r="B163" s="79"/>
      <c r="C163" s="79"/>
      <c r="D163" s="102"/>
      <c r="E163" s="102"/>
      <c r="F163" s="74"/>
      <c r="G163" s="102"/>
      <c r="H163" s="91"/>
    </row>
    <row r="164" spans="1:8" ht="13.5" customHeight="1">
      <c r="A164" s="79"/>
      <c r="B164" s="79"/>
      <c r="C164" s="79"/>
      <c r="D164" s="102"/>
      <c r="E164" s="102"/>
      <c r="F164" s="74"/>
      <c r="G164" s="102"/>
      <c r="H164" s="91"/>
    </row>
    <row r="165" spans="1:8" ht="13.5" customHeight="1">
      <c r="A165" s="79"/>
      <c r="B165" s="79"/>
      <c r="C165" s="79"/>
      <c r="D165" s="102"/>
      <c r="E165" s="102"/>
      <c r="F165" s="74"/>
      <c r="G165" s="102"/>
      <c r="H165" s="91"/>
    </row>
    <row r="166" spans="1:8" ht="13.5" customHeight="1">
      <c r="A166" s="79"/>
      <c r="B166" s="79"/>
      <c r="C166" s="79"/>
      <c r="D166" s="102"/>
      <c r="E166" s="102"/>
      <c r="F166" s="74"/>
      <c r="G166" s="102"/>
      <c r="H166" s="91"/>
    </row>
    <row r="167" spans="1:8" ht="13.5" customHeight="1">
      <c r="A167" s="79"/>
      <c r="B167" s="79"/>
      <c r="C167" s="79"/>
      <c r="D167" s="102"/>
      <c r="E167" s="102"/>
      <c r="F167" s="74"/>
      <c r="G167" s="102"/>
      <c r="H167" s="91"/>
    </row>
    <row r="168" spans="1:8" ht="13.5" customHeight="1">
      <c r="A168" s="79"/>
      <c r="B168" s="79"/>
      <c r="C168" s="79"/>
      <c r="D168" s="102"/>
      <c r="E168" s="102"/>
      <c r="F168" s="74"/>
      <c r="G168" s="102"/>
      <c r="H168" s="91"/>
    </row>
    <row r="169" spans="1:8" ht="13.5" customHeight="1">
      <c r="A169" s="79"/>
      <c r="B169" s="79"/>
      <c r="C169" s="79"/>
      <c r="D169" s="102"/>
      <c r="E169" s="102"/>
      <c r="F169" s="74"/>
      <c r="G169" s="102"/>
      <c r="H169" s="91"/>
    </row>
    <row r="170" spans="1:8" ht="13.5" customHeight="1">
      <c r="A170" s="79"/>
      <c r="B170" s="79"/>
      <c r="C170" s="79"/>
      <c r="D170" s="102"/>
      <c r="E170" s="102"/>
      <c r="F170" s="74"/>
      <c r="G170" s="102"/>
      <c r="H170" s="91"/>
    </row>
    <row r="171" spans="1:8" ht="13.5" customHeight="1">
      <c r="A171" s="79"/>
      <c r="B171" s="79"/>
      <c r="C171" s="79"/>
      <c r="D171" s="102"/>
      <c r="E171" s="102"/>
      <c r="F171" s="74"/>
      <c r="G171" s="102"/>
      <c r="H171" s="91"/>
    </row>
    <row r="172" spans="1:8" ht="13.5" customHeight="1">
      <c r="A172" s="79"/>
      <c r="B172" s="79"/>
      <c r="C172" s="79"/>
      <c r="D172" s="102"/>
      <c r="E172" s="102"/>
      <c r="F172" s="74"/>
      <c r="G172" s="102"/>
      <c r="H172" s="91"/>
    </row>
    <row r="173" spans="1:8" ht="13.5" customHeight="1">
      <c r="A173" s="79"/>
      <c r="B173" s="79"/>
      <c r="C173" s="79"/>
      <c r="D173" s="102"/>
      <c r="E173" s="102"/>
      <c r="F173" s="74"/>
      <c r="G173" s="102"/>
      <c r="H173" s="91"/>
    </row>
    <row r="174" spans="1:8" ht="13.5" customHeight="1">
      <c r="A174" s="79"/>
      <c r="B174" s="79"/>
      <c r="C174" s="79"/>
      <c r="D174" s="102"/>
      <c r="E174" s="102"/>
      <c r="F174" s="74"/>
      <c r="G174" s="102"/>
      <c r="H174" s="91"/>
    </row>
    <row r="175" spans="1:8" ht="13.5" customHeight="1">
      <c r="A175" s="79"/>
      <c r="B175" s="79"/>
      <c r="C175" s="79"/>
      <c r="D175" s="102"/>
      <c r="E175" s="102"/>
      <c r="F175" s="74"/>
      <c r="G175" s="102"/>
      <c r="H175" s="91"/>
    </row>
    <row r="176" spans="1:8" ht="13.5" customHeight="1">
      <c r="A176" s="79"/>
      <c r="B176" s="79"/>
      <c r="C176" s="79"/>
      <c r="D176" s="102"/>
      <c r="E176" s="102"/>
      <c r="F176" s="74"/>
      <c r="G176" s="102"/>
      <c r="H176" s="91"/>
    </row>
    <row r="177" spans="1:8" ht="13.5" customHeight="1">
      <c r="A177" s="79"/>
      <c r="B177" s="79"/>
      <c r="C177" s="79"/>
      <c r="D177" s="102"/>
      <c r="E177" s="102"/>
      <c r="F177" s="74"/>
      <c r="G177" s="102"/>
      <c r="H177" s="91"/>
    </row>
  </sheetData>
  <sheetProtection/>
  <mergeCells count="201">
    <mergeCell ref="A96:D96"/>
    <mergeCell ref="E96:F96"/>
    <mergeCell ref="A93:D93"/>
    <mergeCell ref="E93:F93"/>
    <mergeCell ref="A94:D94"/>
    <mergeCell ref="E94:F94"/>
    <mergeCell ref="A95:D95"/>
    <mergeCell ref="E95:F95"/>
    <mergeCell ref="A89:D89"/>
    <mergeCell ref="A90:D90"/>
    <mergeCell ref="A91:D91"/>
    <mergeCell ref="A92:D92"/>
    <mergeCell ref="E89:F89"/>
    <mergeCell ref="E90:F90"/>
    <mergeCell ref="E91:F91"/>
    <mergeCell ref="E92:F92"/>
    <mergeCell ref="A87:D87"/>
    <mergeCell ref="A88:D88"/>
    <mergeCell ref="E86:F86"/>
    <mergeCell ref="E87:F87"/>
    <mergeCell ref="E88:F88"/>
    <mergeCell ref="A72:D72"/>
    <mergeCell ref="E76:F76"/>
    <mergeCell ref="A77:D77"/>
    <mergeCell ref="E77:F77"/>
    <mergeCell ref="A78:D78"/>
    <mergeCell ref="E69:F69"/>
    <mergeCell ref="E71:F71"/>
    <mergeCell ref="E72:F72"/>
    <mergeCell ref="A70:D70"/>
    <mergeCell ref="E70:F70"/>
    <mergeCell ref="A34:D34"/>
    <mergeCell ref="E34:F34"/>
    <mergeCell ref="A35:D35"/>
    <mergeCell ref="E35:F35"/>
    <mergeCell ref="A71:D71"/>
    <mergeCell ref="A66:D66"/>
    <mergeCell ref="A67:D67"/>
    <mergeCell ref="A68:D68"/>
    <mergeCell ref="E66:F66"/>
    <mergeCell ref="E67:F67"/>
    <mergeCell ref="E68:F68"/>
    <mergeCell ref="A19:D19"/>
    <mergeCell ref="A20:D20"/>
    <mergeCell ref="A21:D21"/>
    <mergeCell ref="A22:D22"/>
    <mergeCell ref="E19:F19"/>
    <mergeCell ref="E20:F20"/>
    <mergeCell ref="E21:F21"/>
    <mergeCell ref="E22:F22"/>
    <mergeCell ref="A36:D36"/>
    <mergeCell ref="E36:F36"/>
    <mergeCell ref="A53:D53"/>
    <mergeCell ref="E53:F53"/>
    <mergeCell ref="A63:D63"/>
    <mergeCell ref="E63:F63"/>
    <mergeCell ref="A61:D61"/>
    <mergeCell ref="E61:F61"/>
    <mergeCell ref="A62:D62"/>
    <mergeCell ref="E57:F57"/>
    <mergeCell ref="A105:D105"/>
    <mergeCell ref="E105:F105"/>
    <mergeCell ref="A106:D106"/>
    <mergeCell ref="E108:F108"/>
    <mergeCell ref="A109:D109"/>
    <mergeCell ref="E109:F109"/>
    <mergeCell ref="E106:F106"/>
    <mergeCell ref="A108:D108"/>
    <mergeCell ref="A107:D107"/>
    <mergeCell ref="E107:F107"/>
    <mergeCell ref="E103:F103"/>
    <mergeCell ref="A104:D104"/>
    <mergeCell ref="E104:F104"/>
    <mergeCell ref="A103:D103"/>
    <mergeCell ref="A100:D100"/>
    <mergeCell ref="E100:F100"/>
    <mergeCell ref="A101:D101"/>
    <mergeCell ref="E101:F101"/>
    <mergeCell ref="A102:D102"/>
    <mergeCell ref="E102:F102"/>
    <mergeCell ref="A99:D99"/>
    <mergeCell ref="E99:F99"/>
    <mergeCell ref="A73:D73"/>
    <mergeCell ref="E73:F73"/>
    <mergeCell ref="A74:D74"/>
    <mergeCell ref="E74:F74"/>
    <mergeCell ref="A75:D75"/>
    <mergeCell ref="E75:F75"/>
    <mergeCell ref="A76:D76"/>
    <mergeCell ref="A86:D86"/>
    <mergeCell ref="A57:D57"/>
    <mergeCell ref="A58:D58"/>
    <mergeCell ref="E58:F58"/>
    <mergeCell ref="A59:D59"/>
    <mergeCell ref="A60:D60"/>
    <mergeCell ref="E60:F60"/>
    <mergeCell ref="E59:F59"/>
    <mergeCell ref="A52:D52"/>
    <mergeCell ref="E52:F52"/>
    <mergeCell ref="E54:F54"/>
    <mergeCell ref="A55:D55"/>
    <mergeCell ref="E55:F55"/>
    <mergeCell ref="A56:D56"/>
    <mergeCell ref="E56:F56"/>
    <mergeCell ref="A54:D54"/>
    <mergeCell ref="A49:D49"/>
    <mergeCell ref="E49:F49"/>
    <mergeCell ref="A50:D50"/>
    <mergeCell ref="E50:F50"/>
    <mergeCell ref="A51:D51"/>
    <mergeCell ref="E51:F51"/>
    <mergeCell ref="A44:D44"/>
    <mergeCell ref="E44:F44"/>
    <mergeCell ref="A45:D45"/>
    <mergeCell ref="E45:F45"/>
    <mergeCell ref="A40:D40"/>
    <mergeCell ref="E40:F40"/>
    <mergeCell ref="A37:D37"/>
    <mergeCell ref="E37:F37"/>
    <mergeCell ref="A38:D38"/>
    <mergeCell ref="E42:F42"/>
    <mergeCell ref="A41:D41"/>
    <mergeCell ref="E41:F41"/>
    <mergeCell ref="A42:D42"/>
    <mergeCell ref="A27:D27"/>
    <mergeCell ref="E27:F27"/>
    <mergeCell ref="A29:D29"/>
    <mergeCell ref="A30:D30"/>
    <mergeCell ref="A24:D24"/>
    <mergeCell ref="E24:F24"/>
    <mergeCell ref="A25:D25"/>
    <mergeCell ref="E25:F25"/>
    <mergeCell ref="E18:F18"/>
    <mergeCell ref="E23:F23"/>
    <mergeCell ref="E29:F29"/>
    <mergeCell ref="E30:F30"/>
    <mergeCell ref="A15:D15"/>
    <mergeCell ref="E15:F15"/>
    <mergeCell ref="E16:F16"/>
    <mergeCell ref="A18:D18"/>
    <mergeCell ref="A23:D23"/>
    <mergeCell ref="E26:F26"/>
    <mergeCell ref="E17:F17"/>
    <mergeCell ref="G1:I1"/>
    <mergeCell ref="E2:I2"/>
    <mergeCell ref="E3:I3"/>
    <mergeCell ref="E4:I4"/>
    <mergeCell ref="E5:I5"/>
    <mergeCell ref="A6:I9"/>
    <mergeCell ref="A12:D12"/>
    <mergeCell ref="E12:F12"/>
    <mergeCell ref="A31:D31"/>
    <mergeCell ref="E31:F31"/>
    <mergeCell ref="A39:D39"/>
    <mergeCell ref="E39:F39"/>
    <mergeCell ref="A13:D13"/>
    <mergeCell ref="E13:F13"/>
    <mergeCell ref="A14:D14"/>
    <mergeCell ref="E14:F14"/>
    <mergeCell ref="A16:D16"/>
    <mergeCell ref="A17:D17"/>
    <mergeCell ref="A47:D47"/>
    <mergeCell ref="E47:F47"/>
    <mergeCell ref="A48:D48"/>
    <mergeCell ref="E48:F48"/>
    <mergeCell ref="A26:D26"/>
    <mergeCell ref="A28:D28"/>
    <mergeCell ref="E28:F28"/>
    <mergeCell ref="E38:F38"/>
    <mergeCell ref="A43:D43"/>
    <mergeCell ref="E43:F43"/>
    <mergeCell ref="E97:F97"/>
    <mergeCell ref="A80:D80"/>
    <mergeCell ref="E80:F80"/>
    <mergeCell ref="A81:D81"/>
    <mergeCell ref="E81:F81"/>
    <mergeCell ref="E62:F62"/>
    <mergeCell ref="A65:D65"/>
    <mergeCell ref="E65:F65"/>
    <mergeCell ref="A64:D64"/>
    <mergeCell ref="E64:F64"/>
    <mergeCell ref="E85:F85"/>
    <mergeCell ref="A98:D98"/>
    <mergeCell ref="E98:F98"/>
    <mergeCell ref="E84:F84"/>
    <mergeCell ref="A84:D84"/>
    <mergeCell ref="E78:F78"/>
    <mergeCell ref="A79:D79"/>
    <mergeCell ref="E79:F79"/>
    <mergeCell ref="A85:D85"/>
    <mergeCell ref="A97:D97"/>
    <mergeCell ref="A33:D33"/>
    <mergeCell ref="E33:F33"/>
    <mergeCell ref="A32:D32"/>
    <mergeCell ref="E32:F32"/>
    <mergeCell ref="A83:D83"/>
    <mergeCell ref="E83:F83"/>
    <mergeCell ref="A82:D82"/>
    <mergeCell ref="E82:F82"/>
    <mergeCell ref="A46:D46"/>
    <mergeCell ref="E46:F46"/>
  </mergeCells>
  <printOptions/>
  <pageMargins left="0.7086614173228347" right="0" top="0.35433070866141736" bottom="0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8"/>
  <sheetViews>
    <sheetView view="pageBreakPreview" zoomScaleSheetLayoutView="100" zoomScalePageLayoutView="0" workbookViewId="0" topLeftCell="A1">
      <selection activeCell="J36" sqref="J36"/>
    </sheetView>
  </sheetViews>
  <sheetFormatPr defaultColWidth="9.140625" defaultRowHeight="12.75"/>
  <cols>
    <col min="4" max="4" width="31.28125" style="0" customWidth="1"/>
    <col min="5" max="5" width="6.28125" style="0" customWidth="1"/>
    <col min="6" max="6" width="6.7109375" style="0" customWidth="1"/>
    <col min="7" max="7" width="4.00390625" style="0" customWidth="1"/>
    <col min="8" max="8" width="15.57421875" style="0" customWidth="1"/>
    <col min="9" max="9" width="7.140625" style="0" customWidth="1"/>
    <col min="10" max="10" width="8.421875" style="0" customWidth="1"/>
    <col min="11" max="11" width="10.57421875" style="0" customWidth="1"/>
  </cols>
  <sheetData>
    <row r="1" spans="1:11" ht="12.75">
      <c r="A1" s="30"/>
      <c r="B1" s="30"/>
      <c r="C1" s="30"/>
      <c r="K1" s="51" t="s">
        <v>121</v>
      </c>
    </row>
    <row r="2" spans="1:11" ht="12.75">
      <c r="A2" s="30"/>
      <c r="B2" s="30"/>
      <c r="C2" s="30"/>
      <c r="H2" s="32" t="s">
        <v>525</v>
      </c>
      <c r="K2" s="329" t="s">
        <v>489</v>
      </c>
    </row>
    <row r="3" spans="1:12" ht="12.75">
      <c r="A3" s="30"/>
      <c r="B3" s="30"/>
      <c r="C3" s="30"/>
      <c r="H3" s="519" t="s">
        <v>490</v>
      </c>
      <c r="I3" s="518"/>
      <c r="J3" s="518"/>
      <c r="K3" s="518"/>
      <c r="L3" s="271"/>
    </row>
    <row r="4" spans="1:12" ht="12.75">
      <c r="A4" s="30"/>
      <c r="B4" s="30"/>
      <c r="C4" s="30"/>
      <c r="H4" s="519" t="s">
        <v>440</v>
      </c>
      <c r="I4" s="518"/>
      <c r="J4" s="518"/>
      <c r="K4" s="518"/>
      <c r="L4" s="271"/>
    </row>
    <row r="5" spans="1:11" ht="12.75">
      <c r="A5" s="30"/>
      <c r="B5" s="30"/>
      <c r="C5" s="30"/>
      <c r="J5" s="722" t="s">
        <v>422</v>
      </c>
      <c r="K5" s="723"/>
    </row>
    <row r="6" spans="1:11" ht="12.75">
      <c r="A6" s="30"/>
      <c r="B6" s="30"/>
      <c r="C6" s="33"/>
      <c r="H6" s="17"/>
      <c r="I6" s="17"/>
      <c r="J6" s="17"/>
      <c r="K6" s="17"/>
    </row>
    <row r="7" spans="1:12" ht="12.75" customHeight="1">
      <c r="A7" s="728" t="s">
        <v>526</v>
      </c>
      <c r="B7" s="728"/>
      <c r="C7" s="728"/>
      <c r="D7" s="728"/>
      <c r="E7" s="728"/>
      <c r="F7" s="728"/>
      <c r="G7" s="728"/>
      <c r="H7" s="728"/>
      <c r="I7" s="728"/>
      <c r="J7" s="728"/>
      <c r="K7" s="728"/>
      <c r="L7" s="39"/>
    </row>
    <row r="8" spans="1:12" ht="12.75" customHeight="1">
      <c r="A8" s="728"/>
      <c r="B8" s="728"/>
      <c r="C8" s="728"/>
      <c r="D8" s="728"/>
      <c r="E8" s="728"/>
      <c r="F8" s="728"/>
      <c r="G8" s="728"/>
      <c r="H8" s="728"/>
      <c r="I8" s="728"/>
      <c r="J8" s="728"/>
      <c r="K8" s="728"/>
      <c r="L8" s="39"/>
    </row>
    <row r="9" spans="1:12" ht="12.75" customHeight="1">
      <c r="A9" s="728"/>
      <c r="B9" s="728"/>
      <c r="C9" s="728"/>
      <c r="D9" s="728"/>
      <c r="E9" s="728"/>
      <c r="F9" s="728"/>
      <c r="G9" s="728"/>
      <c r="H9" s="728"/>
      <c r="I9" s="728"/>
      <c r="J9" s="728"/>
      <c r="K9" s="728"/>
      <c r="L9" s="39"/>
    </row>
    <row r="10" spans="1:12" ht="12.75" customHeight="1">
      <c r="A10" s="728"/>
      <c r="B10" s="728"/>
      <c r="C10" s="728"/>
      <c r="D10" s="728"/>
      <c r="E10" s="728"/>
      <c r="F10" s="728"/>
      <c r="G10" s="728"/>
      <c r="H10" s="728"/>
      <c r="I10" s="728"/>
      <c r="J10" s="728"/>
      <c r="K10" s="728"/>
      <c r="L10" s="39"/>
    </row>
    <row r="11" spans="1:12" ht="12.75" customHeight="1">
      <c r="A11" s="728"/>
      <c r="B11" s="728"/>
      <c r="C11" s="728"/>
      <c r="D11" s="728"/>
      <c r="E11" s="728"/>
      <c r="F11" s="728"/>
      <c r="G11" s="728"/>
      <c r="H11" s="728"/>
      <c r="I11" s="728"/>
      <c r="J11" s="728"/>
      <c r="K11" s="728"/>
      <c r="L11" s="39"/>
    </row>
    <row r="12" spans="1:12" ht="11.25" customHeight="1">
      <c r="A12" s="728"/>
      <c r="B12" s="728"/>
      <c r="C12" s="728"/>
      <c r="D12" s="728"/>
      <c r="E12" s="728"/>
      <c r="F12" s="728"/>
      <c r="G12" s="728"/>
      <c r="H12" s="728"/>
      <c r="I12" s="728"/>
      <c r="J12" s="728"/>
      <c r="K12" s="728"/>
      <c r="L12" s="39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725" t="s">
        <v>81</v>
      </c>
      <c r="J13" s="725"/>
    </row>
    <row r="14" spans="1:13" ht="12.75" customHeight="1">
      <c r="A14" s="708" t="s">
        <v>7</v>
      </c>
      <c r="B14" s="704"/>
      <c r="C14" s="704"/>
      <c r="D14" s="705"/>
      <c r="E14" s="249" t="s">
        <v>92</v>
      </c>
      <c r="F14" s="708" t="s">
        <v>119</v>
      </c>
      <c r="G14" s="705"/>
      <c r="H14" s="249" t="s">
        <v>370</v>
      </c>
      <c r="I14" s="249" t="s">
        <v>371</v>
      </c>
      <c r="J14" s="276" t="s">
        <v>21</v>
      </c>
      <c r="K14" s="93"/>
      <c r="L14" s="88"/>
      <c r="M14" s="1"/>
    </row>
    <row r="15" spans="1:12" ht="12.75">
      <c r="A15" s="724" t="s">
        <v>39</v>
      </c>
      <c r="B15" s="724"/>
      <c r="C15" s="724"/>
      <c r="D15" s="724"/>
      <c r="E15" s="699" t="s">
        <v>445</v>
      </c>
      <c r="F15" s="708"/>
      <c r="G15" s="705"/>
      <c r="H15" s="682"/>
      <c r="I15" s="682"/>
      <c r="J15" s="726">
        <v>14820.5</v>
      </c>
      <c r="K15" s="727"/>
      <c r="L15" s="674"/>
    </row>
    <row r="16" spans="1:12" ht="12.75">
      <c r="A16" s="724"/>
      <c r="B16" s="724"/>
      <c r="C16" s="724"/>
      <c r="D16" s="724"/>
      <c r="E16" s="699"/>
      <c r="F16" s="711"/>
      <c r="G16" s="707"/>
      <c r="H16" s="682"/>
      <c r="I16" s="682"/>
      <c r="J16" s="726"/>
      <c r="K16" s="727"/>
      <c r="L16" s="674"/>
    </row>
    <row r="17" spans="1:12" ht="12.75">
      <c r="A17" s="52" t="s">
        <v>0</v>
      </c>
      <c r="B17" s="52"/>
      <c r="C17" s="52"/>
      <c r="D17" s="52"/>
      <c r="E17" s="335" t="s">
        <v>445</v>
      </c>
      <c r="F17" s="713" t="s">
        <v>101</v>
      </c>
      <c r="G17" s="714"/>
      <c r="H17" s="80"/>
      <c r="I17" s="80"/>
      <c r="J17" s="86">
        <f>J18+J24+J28+J41+J37+J45</f>
        <v>7548.5</v>
      </c>
      <c r="K17" s="94"/>
      <c r="L17" s="90"/>
    </row>
    <row r="18" spans="1:12" ht="29.25" customHeight="1">
      <c r="A18" s="717" t="s">
        <v>85</v>
      </c>
      <c r="B18" s="718"/>
      <c r="C18" s="718"/>
      <c r="D18" s="719"/>
      <c r="E18" s="248" t="s">
        <v>445</v>
      </c>
      <c r="F18" s="689" t="s">
        <v>98</v>
      </c>
      <c r="G18" s="690"/>
      <c r="H18" s="277"/>
      <c r="I18" s="277"/>
      <c r="J18" s="278">
        <f>J20</f>
        <v>1118.3</v>
      </c>
      <c r="K18" s="94"/>
      <c r="L18" s="90"/>
    </row>
    <row r="19" spans="1:12" ht="15" customHeight="1">
      <c r="A19" s="55" t="s">
        <v>373</v>
      </c>
      <c r="B19" s="245"/>
      <c r="C19" s="245"/>
      <c r="D19" s="246"/>
      <c r="E19" s="340"/>
      <c r="F19" s="708" t="s">
        <v>98</v>
      </c>
      <c r="G19" s="705"/>
      <c r="H19" s="279">
        <v>9900000000</v>
      </c>
      <c r="I19" s="280"/>
      <c r="J19" s="281">
        <f>J20</f>
        <v>1118.3</v>
      </c>
      <c r="K19" s="94"/>
      <c r="L19" s="90"/>
    </row>
    <row r="20" spans="1:12" ht="27" customHeight="1">
      <c r="A20" s="450" t="s">
        <v>375</v>
      </c>
      <c r="B20" s="451"/>
      <c r="C20" s="451"/>
      <c r="D20" s="452"/>
      <c r="E20" s="342" t="s">
        <v>445</v>
      </c>
      <c r="F20" s="682" t="s">
        <v>98</v>
      </c>
      <c r="G20" s="682"/>
      <c r="H20" s="104">
        <v>9910000000</v>
      </c>
      <c r="I20" s="82"/>
      <c r="J20" s="282">
        <f>J21</f>
        <v>1118.3</v>
      </c>
      <c r="K20" s="692"/>
      <c r="L20" s="661"/>
    </row>
    <row r="21" spans="1:12" ht="13.5" customHeight="1">
      <c r="A21" s="403" t="s">
        <v>377</v>
      </c>
      <c r="B21" s="404"/>
      <c r="C21" s="404"/>
      <c r="D21" s="405"/>
      <c r="E21" s="700" t="s">
        <v>445</v>
      </c>
      <c r="F21" s="720" t="s">
        <v>98</v>
      </c>
      <c r="G21" s="721"/>
      <c r="H21" s="283">
        <v>9910100000</v>
      </c>
      <c r="I21" s="284"/>
      <c r="J21" s="285">
        <f>J22</f>
        <v>1118.3</v>
      </c>
      <c r="K21" s="692"/>
      <c r="L21" s="661"/>
    </row>
    <row r="22" spans="1:12" ht="28.5" customHeight="1">
      <c r="A22" s="614" t="s">
        <v>423</v>
      </c>
      <c r="B22" s="597"/>
      <c r="C22" s="597"/>
      <c r="D22" s="598"/>
      <c r="E22" s="700"/>
      <c r="F22" s="687" t="s">
        <v>98</v>
      </c>
      <c r="G22" s="688"/>
      <c r="H22" s="286" t="s">
        <v>380</v>
      </c>
      <c r="I22" s="284"/>
      <c r="J22" s="287">
        <f>J23</f>
        <v>1118.3</v>
      </c>
      <c r="K22" s="94"/>
      <c r="L22" s="90"/>
    </row>
    <row r="23" spans="1:12" ht="48.75" customHeight="1">
      <c r="A23" s="614" t="s">
        <v>133</v>
      </c>
      <c r="B23" s="597"/>
      <c r="C23" s="597"/>
      <c r="D23" s="598"/>
      <c r="E23" s="339" t="s">
        <v>445</v>
      </c>
      <c r="F23" s="680" t="s">
        <v>98</v>
      </c>
      <c r="G23" s="681"/>
      <c r="H23" s="104">
        <v>9910140110</v>
      </c>
      <c r="I23" s="104">
        <v>100</v>
      </c>
      <c r="J23" s="87">
        <v>1118.3</v>
      </c>
      <c r="K23" s="95"/>
      <c r="L23" s="91"/>
    </row>
    <row r="24" spans="1:12" ht="24" customHeight="1">
      <c r="A24" s="608" t="s">
        <v>495</v>
      </c>
      <c r="B24" s="609"/>
      <c r="C24" s="609"/>
      <c r="D24" s="610"/>
      <c r="E24" s="335" t="s">
        <v>527</v>
      </c>
      <c r="F24" s="657" t="s">
        <v>470</v>
      </c>
      <c r="G24" s="658"/>
      <c r="H24" s="250">
        <v>9910300000</v>
      </c>
      <c r="I24" s="250"/>
      <c r="J24" s="86">
        <f>J25</f>
        <v>1</v>
      </c>
      <c r="K24" s="95"/>
      <c r="L24" s="91"/>
    </row>
    <row r="25" spans="1:12" ht="48.75" customHeight="1">
      <c r="A25" s="614" t="s">
        <v>133</v>
      </c>
      <c r="B25" s="597"/>
      <c r="C25" s="597"/>
      <c r="D25" s="598"/>
      <c r="E25" s="339" t="s">
        <v>527</v>
      </c>
      <c r="F25" s="691" t="s">
        <v>470</v>
      </c>
      <c r="G25" s="688"/>
      <c r="H25" s="104">
        <v>9910340190</v>
      </c>
      <c r="I25" s="104"/>
      <c r="J25" s="87">
        <f>J26</f>
        <v>1</v>
      </c>
      <c r="K25" s="95"/>
      <c r="L25" s="91"/>
    </row>
    <row r="26" spans="1:12" ht="20.25" customHeight="1">
      <c r="A26" s="735" t="s">
        <v>384</v>
      </c>
      <c r="B26" s="736"/>
      <c r="C26" s="736"/>
      <c r="D26" s="737"/>
      <c r="E26" s="339" t="s">
        <v>527</v>
      </c>
      <c r="F26" s="691" t="s">
        <v>470</v>
      </c>
      <c r="G26" s="688"/>
      <c r="H26" s="104">
        <v>9910340190</v>
      </c>
      <c r="I26" s="104"/>
      <c r="J26" s="87">
        <f>J27</f>
        <v>1</v>
      </c>
      <c r="K26" s="95"/>
      <c r="L26" s="91"/>
    </row>
    <row r="27" spans="1:12" ht="25.5" customHeight="1">
      <c r="A27" s="614" t="s">
        <v>135</v>
      </c>
      <c r="B27" s="597"/>
      <c r="C27" s="597"/>
      <c r="D27" s="598"/>
      <c r="E27" s="339" t="s">
        <v>527</v>
      </c>
      <c r="F27" s="691" t="s">
        <v>470</v>
      </c>
      <c r="G27" s="688"/>
      <c r="H27" s="104">
        <v>9910340190</v>
      </c>
      <c r="I27" s="104">
        <v>200</v>
      </c>
      <c r="J27" s="87">
        <v>1</v>
      </c>
      <c r="K27" s="95"/>
      <c r="L27" s="91"/>
    </row>
    <row r="28" spans="1:12" ht="49.5" customHeight="1">
      <c r="A28" s="717" t="s">
        <v>424</v>
      </c>
      <c r="B28" s="718"/>
      <c r="C28" s="718"/>
      <c r="D28" s="719"/>
      <c r="E28" s="335" t="s">
        <v>445</v>
      </c>
      <c r="F28" s="689" t="s">
        <v>99</v>
      </c>
      <c r="G28" s="690"/>
      <c r="H28" s="280"/>
      <c r="I28" s="682"/>
      <c r="J28" s="278">
        <f>J30</f>
        <v>6017.4</v>
      </c>
      <c r="K28" s="692"/>
      <c r="L28" s="661"/>
    </row>
    <row r="29" spans="1:12" ht="1.5" customHeight="1">
      <c r="A29" s="343"/>
      <c r="B29" s="344"/>
      <c r="C29" s="344"/>
      <c r="D29" s="345"/>
      <c r="E29" s="248" t="s">
        <v>445</v>
      </c>
      <c r="F29" s="715"/>
      <c r="G29" s="716"/>
      <c r="H29" s="284"/>
      <c r="I29" s="682"/>
      <c r="J29" s="346"/>
      <c r="K29" s="692"/>
      <c r="L29" s="661"/>
    </row>
    <row r="30" spans="1:12" ht="24.75" customHeight="1">
      <c r="A30" s="450" t="s">
        <v>375</v>
      </c>
      <c r="B30" s="451"/>
      <c r="C30" s="451"/>
      <c r="D30" s="452"/>
      <c r="E30" s="335" t="s">
        <v>445</v>
      </c>
      <c r="F30" s="687" t="s">
        <v>99</v>
      </c>
      <c r="G30" s="688"/>
      <c r="H30" s="279">
        <v>9910000000</v>
      </c>
      <c r="I30" s="249"/>
      <c r="J30" s="289">
        <f>J31</f>
        <v>6017.4</v>
      </c>
      <c r="K30" s="94"/>
      <c r="L30" s="90"/>
    </row>
    <row r="31" spans="1:12" ht="27.75" customHeight="1">
      <c r="A31" s="615" t="s">
        <v>381</v>
      </c>
      <c r="B31" s="616"/>
      <c r="C31" s="616"/>
      <c r="D31" s="617"/>
      <c r="E31" s="335" t="s">
        <v>445</v>
      </c>
      <c r="F31" s="680" t="s">
        <v>99</v>
      </c>
      <c r="G31" s="681"/>
      <c r="H31" s="279">
        <v>9910200000</v>
      </c>
      <c r="I31" s="280"/>
      <c r="J31" s="281">
        <f>J32+J34</f>
        <v>6017.4</v>
      </c>
      <c r="K31" s="94"/>
      <c r="L31" s="90"/>
    </row>
    <row r="32" spans="1:12" ht="27.75" customHeight="1">
      <c r="A32" s="614" t="s">
        <v>423</v>
      </c>
      <c r="B32" s="597"/>
      <c r="C32" s="597"/>
      <c r="D32" s="598"/>
      <c r="E32" s="248" t="s">
        <v>445</v>
      </c>
      <c r="F32" s="687" t="s">
        <v>99</v>
      </c>
      <c r="G32" s="688"/>
      <c r="H32" s="279">
        <v>9910240110</v>
      </c>
      <c r="I32" s="277"/>
      <c r="J32" s="290">
        <f>J33</f>
        <v>4856.8</v>
      </c>
      <c r="K32" s="94"/>
      <c r="L32" s="90"/>
    </row>
    <row r="33" spans="1:12" ht="52.5" customHeight="1">
      <c r="A33" s="614" t="s">
        <v>133</v>
      </c>
      <c r="B33" s="597"/>
      <c r="C33" s="597"/>
      <c r="D33" s="598"/>
      <c r="E33" s="248" t="s">
        <v>445</v>
      </c>
      <c r="F33" s="680" t="s">
        <v>99</v>
      </c>
      <c r="G33" s="681"/>
      <c r="H33" s="104">
        <v>9910240110</v>
      </c>
      <c r="I33" s="104">
        <v>100</v>
      </c>
      <c r="J33" s="87">
        <v>4856.8</v>
      </c>
      <c r="K33" s="95"/>
      <c r="L33" s="91"/>
    </row>
    <row r="34" spans="1:12" ht="15" customHeight="1">
      <c r="A34" s="614" t="s">
        <v>384</v>
      </c>
      <c r="B34" s="597"/>
      <c r="C34" s="597"/>
      <c r="D34" s="598"/>
      <c r="E34" s="248" t="s">
        <v>445</v>
      </c>
      <c r="F34" s="687" t="s">
        <v>99</v>
      </c>
      <c r="G34" s="688"/>
      <c r="H34" s="104">
        <v>9910240190</v>
      </c>
      <c r="I34" s="104"/>
      <c r="J34" s="87">
        <f>J35+J36</f>
        <v>1160.6</v>
      </c>
      <c r="K34" s="95"/>
      <c r="L34" s="91"/>
    </row>
    <row r="35" spans="1:12" ht="26.25" customHeight="1">
      <c r="A35" s="614" t="s">
        <v>135</v>
      </c>
      <c r="B35" s="597"/>
      <c r="C35" s="597"/>
      <c r="D35" s="598"/>
      <c r="E35" s="248" t="s">
        <v>445</v>
      </c>
      <c r="F35" s="680" t="s">
        <v>99</v>
      </c>
      <c r="G35" s="681"/>
      <c r="H35" s="104">
        <v>9910240190</v>
      </c>
      <c r="I35" s="104">
        <v>200</v>
      </c>
      <c r="J35" s="87">
        <v>1150.6</v>
      </c>
      <c r="K35" s="95"/>
      <c r="L35" s="91"/>
    </row>
    <row r="36" spans="1:12" ht="12.75" customHeight="1">
      <c r="A36" s="614" t="s">
        <v>137</v>
      </c>
      <c r="B36" s="597"/>
      <c r="C36" s="597"/>
      <c r="D36" s="598"/>
      <c r="E36" s="248" t="s">
        <v>445</v>
      </c>
      <c r="F36" s="680" t="s">
        <v>99</v>
      </c>
      <c r="G36" s="681"/>
      <c r="H36" s="104">
        <v>9910240190</v>
      </c>
      <c r="I36" s="104">
        <v>800</v>
      </c>
      <c r="J36" s="87">
        <v>10</v>
      </c>
      <c r="K36" s="95"/>
      <c r="L36" s="91"/>
    </row>
    <row r="37" spans="1:12" ht="12.75" customHeight="1">
      <c r="A37" s="608" t="s">
        <v>120</v>
      </c>
      <c r="B37" s="609"/>
      <c r="C37" s="609"/>
      <c r="D37" s="610"/>
      <c r="E37" s="248" t="s">
        <v>445</v>
      </c>
      <c r="F37" s="657" t="s">
        <v>102</v>
      </c>
      <c r="G37" s="658"/>
      <c r="H37" s="250"/>
      <c r="I37" s="250"/>
      <c r="J37" s="86">
        <f>J38</f>
        <v>311.1</v>
      </c>
      <c r="K37" s="95"/>
      <c r="L37" s="91"/>
    </row>
    <row r="38" spans="1:12" ht="12.75" customHeight="1">
      <c r="A38" s="594" t="s">
        <v>501</v>
      </c>
      <c r="B38" s="597"/>
      <c r="C38" s="597"/>
      <c r="D38" s="598"/>
      <c r="E38" s="248" t="s">
        <v>445</v>
      </c>
      <c r="F38" s="691" t="s">
        <v>102</v>
      </c>
      <c r="G38" s="688"/>
      <c r="H38" s="104">
        <v>9940000000</v>
      </c>
      <c r="I38" s="104"/>
      <c r="J38" s="87">
        <f>J39</f>
        <v>311.1</v>
      </c>
      <c r="K38" s="95"/>
      <c r="L38" s="91"/>
    </row>
    <row r="39" spans="1:12" ht="12.75" customHeight="1">
      <c r="A39" s="594" t="s">
        <v>502</v>
      </c>
      <c r="B39" s="595"/>
      <c r="C39" s="595"/>
      <c r="D39" s="596"/>
      <c r="E39" s="248" t="s">
        <v>445</v>
      </c>
      <c r="F39" s="691" t="s">
        <v>102</v>
      </c>
      <c r="G39" s="688"/>
      <c r="H39" s="104">
        <v>9940100000</v>
      </c>
      <c r="I39" s="104"/>
      <c r="J39" s="87">
        <f>J40</f>
        <v>311.1</v>
      </c>
      <c r="K39" s="95"/>
      <c r="L39" s="91"/>
    </row>
    <row r="40" spans="1:12" ht="24.75" customHeight="1">
      <c r="A40" s="594" t="s">
        <v>135</v>
      </c>
      <c r="B40" s="595"/>
      <c r="C40" s="595"/>
      <c r="D40" s="596"/>
      <c r="E40" s="248" t="s">
        <v>445</v>
      </c>
      <c r="F40" s="691" t="s">
        <v>102</v>
      </c>
      <c r="G40" s="688"/>
      <c r="H40" s="104">
        <v>9940140190</v>
      </c>
      <c r="I40" s="104">
        <v>800</v>
      </c>
      <c r="J40" s="87">
        <v>311.1</v>
      </c>
      <c r="K40" s="95"/>
      <c r="L40" s="91"/>
    </row>
    <row r="41" spans="1:12" ht="12.75" customHeight="1">
      <c r="A41" s="732" t="s">
        <v>64</v>
      </c>
      <c r="B41" s="733"/>
      <c r="C41" s="733"/>
      <c r="D41" s="734"/>
      <c r="E41" s="248" t="s">
        <v>445</v>
      </c>
      <c r="F41" s="713" t="s">
        <v>103</v>
      </c>
      <c r="G41" s="714"/>
      <c r="H41" s="250"/>
      <c r="I41" s="80"/>
      <c r="J41" s="86">
        <f>J42</f>
        <v>100</v>
      </c>
      <c r="K41" s="94"/>
      <c r="L41" s="90"/>
    </row>
    <row r="42" spans="1:12" ht="26.25" customHeight="1">
      <c r="A42" s="450" t="s">
        <v>375</v>
      </c>
      <c r="B42" s="451"/>
      <c r="C42" s="451"/>
      <c r="D42" s="452"/>
      <c r="E42" s="248" t="s">
        <v>445</v>
      </c>
      <c r="F42" s="687" t="s">
        <v>103</v>
      </c>
      <c r="G42" s="688"/>
      <c r="H42" s="97" t="s">
        <v>376</v>
      </c>
      <c r="I42" s="80"/>
      <c r="J42" s="87">
        <f>J43</f>
        <v>100</v>
      </c>
      <c r="K42" s="94"/>
      <c r="L42" s="90"/>
    </row>
    <row r="43" spans="1:12" ht="26.25" customHeight="1">
      <c r="A43" s="611" t="s">
        <v>425</v>
      </c>
      <c r="B43" s="612"/>
      <c r="C43" s="612"/>
      <c r="D43" s="613"/>
      <c r="E43" s="248" t="s">
        <v>445</v>
      </c>
      <c r="F43" s="680" t="s">
        <v>103</v>
      </c>
      <c r="G43" s="681"/>
      <c r="H43" s="104">
        <v>9910440210</v>
      </c>
      <c r="I43" s="67"/>
      <c r="J43" s="87">
        <f>J44</f>
        <v>100</v>
      </c>
      <c r="K43" s="94"/>
      <c r="L43" s="90"/>
    </row>
    <row r="44" spans="1:12" ht="12.75">
      <c r="A44" s="54" t="s">
        <v>137</v>
      </c>
      <c r="B44" s="54"/>
      <c r="C44" s="54"/>
      <c r="D44" s="54"/>
      <c r="E44" s="248" t="s">
        <v>445</v>
      </c>
      <c r="F44" s="680" t="s">
        <v>103</v>
      </c>
      <c r="G44" s="681"/>
      <c r="H44" s="104">
        <v>9910440210</v>
      </c>
      <c r="I44" s="104">
        <v>800</v>
      </c>
      <c r="J44" s="87">
        <v>100</v>
      </c>
      <c r="K44" s="95"/>
      <c r="L44" s="91"/>
    </row>
    <row r="45" spans="1:12" ht="12.75">
      <c r="A45" s="504" t="s">
        <v>404</v>
      </c>
      <c r="B45" s="505"/>
      <c r="C45" s="505"/>
      <c r="D45" s="506"/>
      <c r="E45" s="248" t="s">
        <v>445</v>
      </c>
      <c r="F45" s="657" t="s">
        <v>368</v>
      </c>
      <c r="G45" s="658"/>
      <c r="H45" s="250"/>
      <c r="I45" s="250"/>
      <c r="J45" s="86">
        <f>J46</f>
        <v>0.7</v>
      </c>
      <c r="K45" s="95"/>
      <c r="L45" s="91"/>
    </row>
    <row r="46" spans="1:12" ht="24" customHeight="1">
      <c r="A46" s="628" t="s">
        <v>426</v>
      </c>
      <c r="B46" s="629"/>
      <c r="C46" s="629"/>
      <c r="D46" s="630"/>
      <c r="E46" s="248" t="s">
        <v>445</v>
      </c>
      <c r="F46" s="687" t="s">
        <v>368</v>
      </c>
      <c r="G46" s="688"/>
      <c r="H46" s="104">
        <v>9920000000</v>
      </c>
      <c r="I46" s="104"/>
      <c r="J46" s="87">
        <f>J47</f>
        <v>0.7</v>
      </c>
      <c r="K46" s="95"/>
      <c r="L46" s="91"/>
    </row>
    <row r="47" spans="1:12" ht="29.25" customHeight="1">
      <c r="A47" s="614" t="s">
        <v>427</v>
      </c>
      <c r="B47" s="597"/>
      <c r="C47" s="597"/>
      <c r="D47" s="598"/>
      <c r="E47" s="248" t="s">
        <v>445</v>
      </c>
      <c r="F47" s="687" t="s">
        <v>368</v>
      </c>
      <c r="G47" s="688"/>
      <c r="H47" s="104">
        <v>9920200000</v>
      </c>
      <c r="I47" s="104"/>
      <c r="J47" s="87">
        <f>J48</f>
        <v>0.7</v>
      </c>
      <c r="K47" s="95"/>
      <c r="L47" s="91"/>
    </row>
    <row r="48" spans="1:12" ht="63.75" customHeight="1">
      <c r="A48" s="614" t="s">
        <v>402</v>
      </c>
      <c r="B48" s="597"/>
      <c r="C48" s="597"/>
      <c r="D48" s="598"/>
      <c r="E48" s="248" t="s">
        <v>445</v>
      </c>
      <c r="F48" s="687" t="s">
        <v>368</v>
      </c>
      <c r="G48" s="688"/>
      <c r="H48" s="291" t="s">
        <v>403</v>
      </c>
      <c r="I48" s="291"/>
      <c r="J48" s="87">
        <f>J49</f>
        <v>0.7</v>
      </c>
      <c r="K48" s="95"/>
      <c r="L48" s="91"/>
    </row>
    <row r="49" spans="1:12" ht="26.25" customHeight="1">
      <c r="A49" s="614" t="s">
        <v>135</v>
      </c>
      <c r="B49" s="597"/>
      <c r="C49" s="597"/>
      <c r="D49" s="598"/>
      <c r="E49" s="248" t="s">
        <v>445</v>
      </c>
      <c r="F49" s="687" t="s">
        <v>368</v>
      </c>
      <c r="G49" s="688"/>
      <c r="H49" s="291" t="s">
        <v>403</v>
      </c>
      <c r="I49" s="291" t="s">
        <v>134</v>
      </c>
      <c r="J49" s="87">
        <v>0.7</v>
      </c>
      <c r="K49" s="95"/>
      <c r="L49" s="91"/>
    </row>
    <row r="50" spans="1:12" ht="12.75">
      <c r="A50" s="712" t="s">
        <v>428</v>
      </c>
      <c r="B50" s="712"/>
      <c r="C50" s="712"/>
      <c r="D50" s="712"/>
      <c r="E50" s="248" t="s">
        <v>445</v>
      </c>
      <c r="F50" s="713" t="s">
        <v>104</v>
      </c>
      <c r="G50" s="714"/>
      <c r="H50" s="250">
        <v>9900000000</v>
      </c>
      <c r="I50" s="80"/>
      <c r="J50" s="86">
        <f>J51</f>
        <v>562.8</v>
      </c>
      <c r="K50" s="94"/>
      <c r="L50" s="90"/>
    </row>
    <row r="51" spans="1:12" ht="12.75">
      <c r="A51" s="260" t="s">
        <v>27</v>
      </c>
      <c r="B51" s="54"/>
      <c r="C51" s="54"/>
      <c r="D51" s="54"/>
      <c r="E51" s="248" t="s">
        <v>445</v>
      </c>
      <c r="F51" s="680" t="s">
        <v>105</v>
      </c>
      <c r="G51" s="681"/>
      <c r="H51" s="104">
        <v>9920000000</v>
      </c>
      <c r="I51" s="67"/>
      <c r="J51" s="87">
        <f>J52</f>
        <v>562.8</v>
      </c>
      <c r="K51" s="94"/>
      <c r="L51" s="90"/>
    </row>
    <row r="52" spans="1:12" ht="12.75">
      <c r="A52" s="703" t="s">
        <v>66</v>
      </c>
      <c r="B52" s="703"/>
      <c r="C52" s="703"/>
      <c r="D52" s="611"/>
      <c r="E52" s="738" t="s">
        <v>445</v>
      </c>
      <c r="F52" s="704" t="s">
        <v>105</v>
      </c>
      <c r="G52" s="705"/>
      <c r="H52" s="700" t="s">
        <v>528</v>
      </c>
      <c r="I52" s="682"/>
      <c r="J52" s="698">
        <f>J54+J76</f>
        <v>562.8</v>
      </c>
      <c r="K52" s="692"/>
      <c r="L52" s="661"/>
    </row>
    <row r="53" spans="1:12" ht="12.75">
      <c r="A53" s="703"/>
      <c r="B53" s="703"/>
      <c r="C53" s="703"/>
      <c r="D53" s="611"/>
      <c r="E53" s="739"/>
      <c r="F53" s="706"/>
      <c r="G53" s="707"/>
      <c r="H53" s="701"/>
      <c r="I53" s="682"/>
      <c r="J53" s="698"/>
      <c r="K53" s="692"/>
      <c r="L53" s="661"/>
    </row>
    <row r="54" spans="1:12" ht="51" customHeight="1">
      <c r="A54" s="614" t="s">
        <v>133</v>
      </c>
      <c r="B54" s="597"/>
      <c r="C54" s="597"/>
      <c r="D54" s="598"/>
      <c r="E54" s="336" t="s">
        <v>445</v>
      </c>
      <c r="F54" s="680" t="s">
        <v>105</v>
      </c>
      <c r="G54" s="681"/>
      <c r="H54" s="700" t="s">
        <v>528</v>
      </c>
      <c r="I54" s="104">
        <v>100</v>
      </c>
      <c r="J54" s="87">
        <v>519</v>
      </c>
      <c r="K54" s="95"/>
      <c r="L54" s="91"/>
    </row>
    <row r="55" spans="1:12" ht="12.75" customHeight="1" hidden="1">
      <c r="A55" s="52" t="s">
        <v>67</v>
      </c>
      <c r="B55" s="54"/>
      <c r="C55" s="54"/>
      <c r="D55" s="54"/>
      <c r="E55" s="699" t="s">
        <v>445</v>
      </c>
      <c r="F55" s="80" t="s">
        <v>29</v>
      </c>
      <c r="G55" s="67"/>
      <c r="H55" s="701"/>
      <c r="I55" s="67"/>
      <c r="J55" s="86"/>
      <c r="K55" s="95"/>
      <c r="L55" s="91"/>
    </row>
    <row r="56" spans="1:12" ht="12.75" customHeight="1" hidden="1">
      <c r="A56" s="702" t="s">
        <v>68</v>
      </c>
      <c r="B56" s="702"/>
      <c r="C56" s="702"/>
      <c r="D56" s="702"/>
      <c r="E56" s="699"/>
      <c r="F56" s="67"/>
      <c r="G56" s="67"/>
      <c r="H56" s="97"/>
      <c r="I56" s="67"/>
      <c r="J56" s="87"/>
      <c r="K56" s="95"/>
      <c r="L56" s="91"/>
    </row>
    <row r="57" spans="1:12" ht="12.75" customHeight="1" hidden="1">
      <c r="A57" s="702"/>
      <c r="B57" s="702"/>
      <c r="C57" s="702"/>
      <c r="D57" s="702"/>
      <c r="E57" s="699" t="s">
        <v>445</v>
      </c>
      <c r="F57" s="67"/>
      <c r="G57" s="67"/>
      <c r="H57" s="97"/>
      <c r="I57" s="67"/>
      <c r="J57" s="87"/>
      <c r="K57" s="95"/>
      <c r="L57" s="91"/>
    </row>
    <row r="58" spans="1:12" ht="12.75" customHeight="1" hidden="1">
      <c r="A58" s="702"/>
      <c r="B58" s="702"/>
      <c r="C58" s="702"/>
      <c r="D58" s="702"/>
      <c r="E58" s="699"/>
      <c r="F58" s="67" t="s">
        <v>29</v>
      </c>
      <c r="G58" s="67" t="s">
        <v>69</v>
      </c>
      <c r="H58" s="97"/>
      <c r="I58" s="67"/>
      <c r="J58" s="87"/>
      <c r="K58" s="95"/>
      <c r="L58" s="91"/>
    </row>
    <row r="59" spans="1:12" ht="12.75" customHeight="1" hidden="1">
      <c r="A59" s="54" t="s">
        <v>72</v>
      </c>
      <c r="B59" s="54"/>
      <c r="C59" s="54"/>
      <c r="D59" s="54"/>
      <c r="E59" s="699" t="s">
        <v>445</v>
      </c>
      <c r="F59" s="67" t="s">
        <v>29</v>
      </c>
      <c r="G59" s="67" t="s">
        <v>69</v>
      </c>
      <c r="H59" s="97" t="s">
        <v>70</v>
      </c>
      <c r="I59" s="67"/>
      <c r="J59" s="87"/>
      <c r="K59" s="95"/>
      <c r="L59" s="91"/>
    </row>
    <row r="60" spans="1:12" ht="12.75" customHeight="1" hidden="1">
      <c r="A60" s="702" t="s">
        <v>71</v>
      </c>
      <c r="B60" s="702"/>
      <c r="C60" s="702"/>
      <c r="D60" s="702"/>
      <c r="E60" s="699"/>
      <c r="F60" s="67"/>
      <c r="G60" s="67"/>
      <c r="H60" s="97"/>
      <c r="I60" s="67"/>
      <c r="J60" s="87"/>
      <c r="K60" s="95"/>
      <c r="L60" s="91"/>
    </row>
    <row r="61" spans="1:12" ht="12.75" customHeight="1" hidden="1">
      <c r="A61" s="702"/>
      <c r="B61" s="702"/>
      <c r="C61" s="702"/>
      <c r="D61" s="702"/>
      <c r="E61" s="699" t="s">
        <v>445</v>
      </c>
      <c r="F61" s="67" t="s">
        <v>29</v>
      </c>
      <c r="G61" s="67" t="s">
        <v>69</v>
      </c>
      <c r="H61" s="97" t="s">
        <v>70</v>
      </c>
      <c r="I61" s="67"/>
      <c r="J61" s="87"/>
      <c r="K61" s="95"/>
      <c r="L61" s="91"/>
    </row>
    <row r="62" spans="1:12" ht="0.75" customHeight="1" hidden="1">
      <c r="A62" s="702"/>
      <c r="B62" s="702"/>
      <c r="C62" s="702"/>
      <c r="D62" s="702"/>
      <c r="E62" s="699"/>
      <c r="F62" s="67"/>
      <c r="G62" s="67"/>
      <c r="H62" s="97"/>
      <c r="I62" s="67"/>
      <c r="J62" s="87"/>
      <c r="K62" s="95"/>
      <c r="L62" s="91"/>
    </row>
    <row r="63" spans="1:12" ht="0.75" customHeight="1" hidden="1">
      <c r="A63" s="56"/>
      <c r="B63" s="56"/>
      <c r="C63" s="56"/>
      <c r="D63" s="56"/>
      <c r="E63" s="699" t="s">
        <v>445</v>
      </c>
      <c r="F63" s="67"/>
      <c r="G63" s="67"/>
      <c r="H63" s="97"/>
      <c r="I63" s="67"/>
      <c r="J63" s="87"/>
      <c r="K63" s="95"/>
      <c r="L63" s="91"/>
    </row>
    <row r="64" spans="1:12" ht="1.5" customHeight="1" hidden="1">
      <c r="A64" s="56"/>
      <c r="B64" s="56"/>
      <c r="C64" s="56"/>
      <c r="D64" s="56"/>
      <c r="E64" s="699"/>
      <c r="F64" s="67"/>
      <c r="G64" s="67"/>
      <c r="H64" s="97"/>
      <c r="I64" s="67"/>
      <c r="J64" s="87"/>
      <c r="K64" s="95"/>
      <c r="L64" s="91"/>
    </row>
    <row r="65" spans="1:12" ht="27" customHeight="1" hidden="1">
      <c r="A65" s="56"/>
      <c r="B65" s="56"/>
      <c r="C65" s="56"/>
      <c r="D65" s="56"/>
      <c r="E65" s="699" t="s">
        <v>445</v>
      </c>
      <c r="F65" s="67"/>
      <c r="G65" s="67"/>
      <c r="H65" s="97"/>
      <c r="I65" s="67"/>
      <c r="J65" s="87"/>
      <c r="K65" s="95"/>
      <c r="L65" s="91"/>
    </row>
    <row r="66" spans="1:12" ht="13.5" customHeight="1" hidden="1">
      <c r="A66" s="54" t="s">
        <v>63</v>
      </c>
      <c r="B66" s="56"/>
      <c r="C66" s="56"/>
      <c r="D66" s="56"/>
      <c r="E66" s="699"/>
      <c r="F66" s="67" t="s">
        <v>29</v>
      </c>
      <c r="G66" s="67" t="s">
        <v>69</v>
      </c>
      <c r="H66" s="97" t="s">
        <v>70</v>
      </c>
      <c r="I66" s="67" t="s">
        <v>30</v>
      </c>
      <c r="J66" s="87"/>
      <c r="K66" s="95"/>
      <c r="L66" s="91"/>
    </row>
    <row r="67" spans="1:12" ht="12.75" customHeight="1" hidden="1">
      <c r="A67" s="52" t="s">
        <v>11</v>
      </c>
      <c r="B67" s="52"/>
      <c r="C67" s="52"/>
      <c r="D67" s="52"/>
      <c r="E67" s="699" t="s">
        <v>445</v>
      </c>
      <c r="F67" s="80" t="s">
        <v>20</v>
      </c>
      <c r="G67" s="80"/>
      <c r="H67" s="248"/>
      <c r="I67" s="80"/>
      <c r="J67" s="86"/>
      <c r="K67" s="95"/>
      <c r="L67" s="91"/>
    </row>
    <row r="68" spans="1:12" ht="12.75" customHeight="1" hidden="1">
      <c r="A68" s="52" t="s">
        <v>2</v>
      </c>
      <c r="B68" s="62"/>
      <c r="C68" s="62"/>
      <c r="D68" s="52"/>
      <c r="E68" s="699"/>
      <c r="F68" s="80" t="s">
        <v>20</v>
      </c>
      <c r="G68" s="80" t="s">
        <v>26</v>
      </c>
      <c r="H68" s="248"/>
      <c r="I68" s="80"/>
      <c r="J68" s="86"/>
      <c r="K68" s="95"/>
      <c r="L68" s="91"/>
    </row>
    <row r="69" spans="1:12" ht="12.75" customHeight="1" hidden="1">
      <c r="A69" s="52" t="s">
        <v>13</v>
      </c>
      <c r="B69" s="52"/>
      <c r="C69" s="52"/>
      <c r="D69" s="52"/>
      <c r="E69" s="699" t="s">
        <v>445</v>
      </c>
      <c r="F69" s="80" t="s">
        <v>20</v>
      </c>
      <c r="G69" s="80" t="s">
        <v>26</v>
      </c>
      <c r="H69" s="248" t="s">
        <v>14</v>
      </c>
      <c r="I69" s="80"/>
      <c r="J69" s="86"/>
      <c r="K69" s="95"/>
      <c r="L69" s="91"/>
    </row>
    <row r="70" spans="1:12" ht="12.75" customHeight="1" hidden="1">
      <c r="A70" s="53" t="s">
        <v>52</v>
      </c>
      <c r="B70" s="52"/>
      <c r="C70" s="52"/>
      <c r="D70" s="52"/>
      <c r="E70" s="699"/>
      <c r="F70" s="80" t="s">
        <v>20</v>
      </c>
      <c r="G70" s="80" t="s">
        <v>26</v>
      </c>
      <c r="H70" s="248" t="s">
        <v>53</v>
      </c>
      <c r="I70" s="80"/>
      <c r="J70" s="292"/>
      <c r="K70" s="95"/>
      <c r="L70" s="91"/>
    </row>
    <row r="71" spans="1:12" ht="12.75" customHeight="1" hidden="1">
      <c r="A71" s="54" t="s">
        <v>54</v>
      </c>
      <c r="B71" s="54"/>
      <c r="C71" s="54"/>
      <c r="D71" s="54"/>
      <c r="E71" s="699" t="s">
        <v>445</v>
      </c>
      <c r="F71" s="67"/>
      <c r="G71" s="67"/>
      <c r="H71" s="97"/>
      <c r="I71" s="67"/>
      <c r="J71" s="87"/>
      <c r="K71" s="95"/>
      <c r="L71" s="91"/>
    </row>
    <row r="72" spans="1:12" ht="0.75" customHeight="1" hidden="1">
      <c r="A72" s="54" t="s">
        <v>10</v>
      </c>
      <c r="B72" s="54"/>
      <c r="C72" s="54"/>
      <c r="D72" s="54"/>
      <c r="E72" s="699"/>
      <c r="F72" s="67" t="s">
        <v>20</v>
      </c>
      <c r="G72" s="67" t="s">
        <v>26</v>
      </c>
      <c r="H72" s="97" t="s">
        <v>53</v>
      </c>
      <c r="I72" s="67" t="s">
        <v>30</v>
      </c>
      <c r="J72" s="87"/>
      <c r="K72" s="95"/>
      <c r="L72" s="91"/>
    </row>
    <row r="73" spans="1:12" ht="12.75" customHeight="1" hidden="1">
      <c r="A73" s="52" t="s">
        <v>51</v>
      </c>
      <c r="B73" s="54"/>
      <c r="C73" s="54"/>
      <c r="D73" s="54"/>
      <c r="E73" s="699" t="s">
        <v>445</v>
      </c>
      <c r="F73" s="80" t="s">
        <v>20</v>
      </c>
      <c r="G73" s="80" t="s">
        <v>29</v>
      </c>
      <c r="H73" s="248"/>
      <c r="I73" s="80"/>
      <c r="J73" s="86"/>
      <c r="K73" s="95"/>
      <c r="L73" s="91"/>
    </row>
    <row r="74" spans="1:12" ht="12.75" customHeight="1" hidden="1">
      <c r="A74" s="52" t="s">
        <v>55</v>
      </c>
      <c r="B74" s="54"/>
      <c r="C74" s="54"/>
      <c r="D74" s="54"/>
      <c r="E74" s="699"/>
      <c r="F74" s="80" t="s">
        <v>20</v>
      </c>
      <c r="G74" s="80" t="s">
        <v>29</v>
      </c>
      <c r="H74" s="248" t="s">
        <v>56</v>
      </c>
      <c r="I74" s="80"/>
      <c r="J74" s="86"/>
      <c r="K74" s="95"/>
      <c r="L74" s="91"/>
    </row>
    <row r="75" spans="1:12" ht="12.75" customHeight="1" hidden="1">
      <c r="A75" s="54" t="s">
        <v>63</v>
      </c>
      <c r="B75" s="54"/>
      <c r="C75" s="54"/>
      <c r="D75" s="54"/>
      <c r="E75" s="337" t="s">
        <v>445</v>
      </c>
      <c r="F75" s="67" t="s">
        <v>20</v>
      </c>
      <c r="G75" s="67" t="s">
        <v>29</v>
      </c>
      <c r="H75" s="97" t="s">
        <v>56</v>
      </c>
      <c r="I75" s="67" t="s">
        <v>30</v>
      </c>
      <c r="J75" s="87"/>
      <c r="K75" s="95"/>
      <c r="L75" s="91"/>
    </row>
    <row r="76" spans="1:12" ht="24.75" customHeight="1">
      <c r="A76" s="614" t="s">
        <v>135</v>
      </c>
      <c r="B76" s="597"/>
      <c r="C76" s="597"/>
      <c r="D76" s="598"/>
      <c r="E76" s="336" t="s">
        <v>445</v>
      </c>
      <c r="F76" s="680" t="s">
        <v>105</v>
      </c>
      <c r="G76" s="681"/>
      <c r="H76" s="342" t="s">
        <v>528</v>
      </c>
      <c r="I76" s="67">
        <v>200</v>
      </c>
      <c r="J76" s="87">
        <v>43.8</v>
      </c>
      <c r="K76" s="95"/>
      <c r="L76" s="91"/>
    </row>
    <row r="77" spans="1:12" ht="15" customHeight="1">
      <c r="A77" s="729" t="s">
        <v>429</v>
      </c>
      <c r="B77" s="730"/>
      <c r="C77" s="730"/>
      <c r="D77" s="731"/>
      <c r="E77" s="338"/>
      <c r="F77" s="713" t="s">
        <v>106</v>
      </c>
      <c r="G77" s="714"/>
      <c r="H77" s="286"/>
      <c r="I77" s="80"/>
      <c r="J77" s="86">
        <f>J78+J86</f>
        <v>2181.2</v>
      </c>
      <c r="K77" s="94"/>
      <c r="L77" s="90"/>
    </row>
    <row r="78" spans="1:12" ht="12.75">
      <c r="A78" s="55" t="s">
        <v>79</v>
      </c>
      <c r="B78" s="55"/>
      <c r="C78" s="55"/>
      <c r="D78" s="55"/>
      <c r="E78" s="248" t="s">
        <v>445</v>
      </c>
      <c r="F78" s="680" t="s">
        <v>113</v>
      </c>
      <c r="G78" s="681"/>
      <c r="H78" s="97"/>
      <c r="I78" s="67"/>
      <c r="J78" s="86">
        <f>J79</f>
        <v>64.7</v>
      </c>
      <c r="K78" s="94"/>
      <c r="L78" s="90"/>
    </row>
    <row r="79" spans="1:12" ht="27" customHeight="1">
      <c r="A79" s="628" t="s">
        <v>426</v>
      </c>
      <c r="B79" s="629"/>
      <c r="C79" s="629"/>
      <c r="D79" s="630"/>
      <c r="E79" s="248" t="s">
        <v>445</v>
      </c>
      <c r="F79" s="687" t="s">
        <v>113</v>
      </c>
      <c r="G79" s="688"/>
      <c r="H79" s="97" t="s">
        <v>395</v>
      </c>
      <c r="I79" s="67"/>
      <c r="J79" s="87">
        <f>J80</f>
        <v>64.7</v>
      </c>
      <c r="K79" s="94"/>
      <c r="L79" s="90"/>
    </row>
    <row r="80" spans="1:12" ht="30" customHeight="1">
      <c r="A80" s="450" t="s">
        <v>427</v>
      </c>
      <c r="B80" s="451"/>
      <c r="C80" s="451"/>
      <c r="D80" s="452"/>
      <c r="E80" s="248" t="s">
        <v>445</v>
      </c>
      <c r="F80" s="687" t="s">
        <v>113</v>
      </c>
      <c r="G80" s="688"/>
      <c r="H80" s="97" t="s">
        <v>400</v>
      </c>
      <c r="I80" s="67"/>
      <c r="J80" s="87">
        <f>J81</f>
        <v>64.7</v>
      </c>
      <c r="K80" s="94"/>
      <c r="L80" s="90"/>
    </row>
    <row r="81" spans="1:12" ht="12.75" customHeight="1">
      <c r="A81" s="615" t="s">
        <v>150</v>
      </c>
      <c r="B81" s="616"/>
      <c r="C81" s="616"/>
      <c r="D81" s="617"/>
      <c r="E81" s="699" t="s">
        <v>445</v>
      </c>
      <c r="F81" s="708" t="s">
        <v>113</v>
      </c>
      <c r="G81" s="705"/>
      <c r="H81" s="701" t="s">
        <v>401</v>
      </c>
      <c r="I81" s="682"/>
      <c r="J81" s="698">
        <f>J85+J84</f>
        <v>64.7</v>
      </c>
      <c r="K81" s="692"/>
      <c r="L81" s="661"/>
    </row>
    <row r="82" spans="1:12" ht="12.75">
      <c r="A82" s="693"/>
      <c r="B82" s="670"/>
      <c r="C82" s="670"/>
      <c r="D82" s="694"/>
      <c r="E82" s="699"/>
      <c r="F82" s="709"/>
      <c r="G82" s="710"/>
      <c r="H82" s="701"/>
      <c r="I82" s="682"/>
      <c r="J82" s="698"/>
      <c r="K82" s="692"/>
      <c r="L82" s="661"/>
    </row>
    <row r="83" spans="1:13" ht="12.75" customHeight="1" hidden="1">
      <c r="A83" s="695"/>
      <c r="B83" s="696"/>
      <c r="C83" s="696"/>
      <c r="D83" s="697"/>
      <c r="E83" s="699" t="s">
        <v>445</v>
      </c>
      <c r="F83" s="711"/>
      <c r="G83" s="707"/>
      <c r="H83" s="701"/>
      <c r="I83" s="682"/>
      <c r="J83" s="698"/>
      <c r="K83" s="692"/>
      <c r="L83" s="661"/>
      <c r="M83" s="10"/>
    </row>
    <row r="84" spans="1:13" ht="52.5" customHeight="1">
      <c r="A84" s="614" t="s">
        <v>133</v>
      </c>
      <c r="B84" s="597"/>
      <c r="C84" s="597"/>
      <c r="D84" s="598"/>
      <c r="E84" s="699"/>
      <c r="F84" s="687" t="s">
        <v>113</v>
      </c>
      <c r="G84" s="688"/>
      <c r="H84" s="288" t="s">
        <v>401</v>
      </c>
      <c r="I84" s="104">
        <v>100</v>
      </c>
      <c r="J84" s="87">
        <v>61.7</v>
      </c>
      <c r="K84" s="94"/>
      <c r="L84" s="90"/>
      <c r="M84" s="10"/>
    </row>
    <row r="85" spans="1:12" ht="24" customHeight="1">
      <c r="A85" s="614" t="s">
        <v>135</v>
      </c>
      <c r="B85" s="597"/>
      <c r="C85" s="597"/>
      <c r="D85" s="598"/>
      <c r="E85" s="248" t="s">
        <v>445</v>
      </c>
      <c r="F85" s="680" t="s">
        <v>113</v>
      </c>
      <c r="G85" s="681"/>
      <c r="H85" s="97" t="s">
        <v>401</v>
      </c>
      <c r="I85" s="104">
        <v>200</v>
      </c>
      <c r="J85" s="87">
        <v>3</v>
      </c>
      <c r="K85" s="95"/>
      <c r="L85" s="91"/>
    </row>
    <row r="86" spans="1:12" ht="12.75" customHeight="1">
      <c r="A86" s="608" t="s">
        <v>415</v>
      </c>
      <c r="B86" s="609"/>
      <c r="C86" s="609"/>
      <c r="D86" s="610"/>
      <c r="E86" s="248" t="s">
        <v>445</v>
      </c>
      <c r="F86" s="657" t="s">
        <v>131</v>
      </c>
      <c r="G86" s="658"/>
      <c r="H86" s="294"/>
      <c r="I86" s="60"/>
      <c r="J86" s="86">
        <f>J87</f>
        <v>2116.5</v>
      </c>
      <c r="K86" s="95"/>
      <c r="L86" s="91"/>
    </row>
    <row r="87" spans="1:12" ht="24.75" customHeight="1">
      <c r="A87" s="628" t="s">
        <v>409</v>
      </c>
      <c r="B87" s="629"/>
      <c r="C87" s="629"/>
      <c r="D87" s="630"/>
      <c r="E87" s="248" t="s">
        <v>445</v>
      </c>
      <c r="F87" s="687" t="s">
        <v>131</v>
      </c>
      <c r="G87" s="688"/>
      <c r="H87" s="286" t="s">
        <v>410</v>
      </c>
      <c r="I87" s="60"/>
      <c r="J87" s="87">
        <f>J88</f>
        <v>2116.5</v>
      </c>
      <c r="K87" s="95"/>
      <c r="L87" s="91"/>
    </row>
    <row r="88" spans="1:12" ht="38.25" customHeight="1">
      <c r="A88" s="628" t="s">
        <v>411</v>
      </c>
      <c r="B88" s="629"/>
      <c r="C88" s="629"/>
      <c r="D88" s="630"/>
      <c r="E88" s="248" t="s">
        <v>445</v>
      </c>
      <c r="F88" s="687" t="s">
        <v>131</v>
      </c>
      <c r="G88" s="688"/>
      <c r="H88" s="286" t="s">
        <v>412</v>
      </c>
      <c r="I88" s="60"/>
      <c r="J88" s="87">
        <f>J89</f>
        <v>2116.5</v>
      </c>
      <c r="K88" s="95"/>
      <c r="L88" s="91"/>
    </row>
    <row r="89" spans="1:12" ht="28.5" customHeight="1">
      <c r="A89" s="628" t="s">
        <v>413</v>
      </c>
      <c r="B89" s="629"/>
      <c r="C89" s="629"/>
      <c r="D89" s="630"/>
      <c r="E89" s="248" t="s">
        <v>445</v>
      </c>
      <c r="F89" s="687" t="s">
        <v>131</v>
      </c>
      <c r="G89" s="688"/>
      <c r="H89" s="97" t="s">
        <v>414</v>
      </c>
      <c r="I89" s="97"/>
      <c r="J89" s="87">
        <f>J90</f>
        <v>2116.5</v>
      </c>
      <c r="K89" s="95"/>
      <c r="L89" s="91"/>
    </row>
    <row r="90" spans="1:12" ht="24" customHeight="1">
      <c r="A90" s="614" t="s">
        <v>135</v>
      </c>
      <c r="B90" s="597"/>
      <c r="C90" s="597"/>
      <c r="D90" s="598"/>
      <c r="E90" s="335" t="s">
        <v>445</v>
      </c>
      <c r="F90" s="687" t="s">
        <v>131</v>
      </c>
      <c r="G90" s="688"/>
      <c r="H90" s="97" t="s">
        <v>414</v>
      </c>
      <c r="I90" s="97" t="s">
        <v>134</v>
      </c>
      <c r="J90" s="87">
        <v>2116.5</v>
      </c>
      <c r="K90" s="95"/>
      <c r="L90" s="91"/>
    </row>
    <row r="91" spans="1:12" ht="15" customHeight="1">
      <c r="A91" s="608" t="s">
        <v>11</v>
      </c>
      <c r="B91" s="609"/>
      <c r="C91" s="609"/>
      <c r="D91" s="610"/>
      <c r="E91" s="335" t="s">
        <v>445</v>
      </c>
      <c r="F91" s="657" t="s">
        <v>110</v>
      </c>
      <c r="G91" s="658"/>
      <c r="H91" s="248"/>
      <c r="I91" s="248"/>
      <c r="J91" s="86">
        <f>J92+J95+J99</f>
        <v>1752</v>
      </c>
      <c r="K91" s="95"/>
      <c r="L91" s="91"/>
    </row>
    <row r="92" spans="1:12" ht="30.75" customHeight="1">
      <c r="A92" s="622" t="s">
        <v>504</v>
      </c>
      <c r="B92" s="623"/>
      <c r="C92" s="623"/>
      <c r="D92" s="624"/>
      <c r="E92" s="248" t="s">
        <v>445</v>
      </c>
      <c r="F92" s="691" t="s">
        <v>475</v>
      </c>
      <c r="G92" s="688"/>
      <c r="H92" s="97" t="s">
        <v>374</v>
      </c>
      <c r="I92" s="97"/>
      <c r="J92" s="86">
        <f>J93</f>
        <v>0</v>
      </c>
      <c r="K92" s="95"/>
      <c r="L92" s="91"/>
    </row>
    <row r="93" spans="1:12" ht="37.5" customHeight="1">
      <c r="A93" s="605" t="s">
        <v>506</v>
      </c>
      <c r="B93" s="606"/>
      <c r="C93" s="606"/>
      <c r="D93" s="607"/>
      <c r="E93" s="248" t="s">
        <v>445</v>
      </c>
      <c r="F93" s="691" t="s">
        <v>475</v>
      </c>
      <c r="G93" s="688"/>
      <c r="H93" s="97" t="s">
        <v>410</v>
      </c>
      <c r="I93" s="97"/>
      <c r="J93" s="87">
        <f>J94</f>
        <v>0</v>
      </c>
      <c r="K93" s="95"/>
      <c r="L93" s="91"/>
    </row>
    <row r="94" spans="1:12" ht="45.75" customHeight="1">
      <c r="A94" s="605" t="s">
        <v>506</v>
      </c>
      <c r="B94" s="606"/>
      <c r="C94" s="606"/>
      <c r="D94" s="607"/>
      <c r="E94" s="248" t="s">
        <v>445</v>
      </c>
      <c r="F94" s="691" t="s">
        <v>475</v>
      </c>
      <c r="G94" s="688"/>
      <c r="H94" s="342" t="s">
        <v>505</v>
      </c>
      <c r="I94" s="97"/>
      <c r="J94" s="87">
        <v>0</v>
      </c>
      <c r="K94" s="95"/>
      <c r="L94" s="91"/>
    </row>
    <row r="95" spans="1:12" ht="31.5" customHeight="1">
      <c r="A95" s="622" t="s">
        <v>509</v>
      </c>
      <c r="B95" s="623"/>
      <c r="C95" s="623"/>
      <c r="D95" s="624"/>
      <c r="E95" s="248" t="s">
        <v>445</v>
      </c>
      <c r="F95" s="691" t="s">
        <v>111</v>
      </c>
      <c r="G95" s="749"/>
      <c r="H95" s="342" t="s">
        <v>511</v>
      </c>
      <c r="I95" s="97"/>
      <c r="J95" s="87">
        <f>J96</f>
        <v>1052</v>
      </c>
      <c r="K95" s="95"/>
      <c r="L95" s="91"/>
    </row>
    <row r="96" spans="1:12" ht="25.5" customHeight="1">
      <c r="A96" s="605" t="s">
        <v>413</v>
      </c>
      <c r="B96" s="620"/>
      <c r="C96" s="620"/>
      <c r="D96" s="621"/>
      <c r="E96" s="248" t="s">
        <v>445</v>
      </c>
      <c r="F96" s="691" t="s">
        <v>111</v>
      </c>
      <c r="G96" s="749"/>
      <c r="H96" s="342" t="s">
        <v>512</v>
      </c>
      <c r="I96" s="97"/>
      <c r="J96" s="87">
        <f>J97</f>
        <v>1052</v>
      </c>
      <c r="K96" s="95"/>
      <c r="L96" s="91"/>
    </row>
    <row r="97" spans="1:12" ht="21.75" customHeight="1">
      <c r="A97" s="605" t="s">
        <v>135</v>
      </c>
      <c r="B97" s="620"/>
      <c r="C97" s="620"/>
      <c r="D97" s="621"/>
      <c r="E97" s="248" t="s">
        <v>445</v>
      </c>
      <c r="F97" s="691" t="s">
        <v>111</v>
      </c>
      <c r="G97" s="749"/>
      <c r="H97" s="342" t="s">
        <v>512</v>
      </c>
      <c r="I97" s="97"/>
      <c r="J97" s="87">
        <f>J98</f>
        <v>1052</v>
      </c>
      <c r="K97" s="95"/>
      <c r="L97" s="91"/>
    </row>
    <row r="98" spans="1:12" ht="17.25" customHeight="1">
      <c r="A98" s="605" t="s">
        <v>510</v>
      </c>
      <c r="B98" s="620"/>
      <c r="C98" s="620"/>
      <c r="D98" s="621"/>
      <c r="E98" s="248" t="s">
        <v>445</v>
      </c>
      <c r="F98" s="691" t="s">
        <v>111</v>
      </c>
      <c r="G98" s="749"/>
      <c r="H98" s="342" t="s">
        <v>512</v>
      </c>
      <c r="I98" s="342" t="s">
        <v>134</v>
      </c>
      <c r="J98" s="87">
        <v>1052</v>
      </c>
      <c r="K98" s="95"/>
      <c r="L98" s="91"/>
    </row>
    <row r="99" spans="1:12" ht="29.25" customHeight="1">
      <c r="A99" s="622" t="s">
        <v>416</v>
      </c>
      <c r="B99" s="623"/>
      <c r="C99" s="623"/>
      <c r="D99" s="624"/>
      <c r="E99" s="248" t="s">
        <v>445</v>
      </c>
      <c r="F99" s="691" t="s">
        <v>112</v>
      </c>
      <c r="G99" s="749"/>
      <c r="H99" s="342" t="s">
        <v>417</v>
      </c>
      <c r="I99" s="342"/>
      <c r="J99" s="87">
        <f>J100</f>
        <v>700</v>
      </c>
      <c r="K99" s="95"/>
      <c r="L99" s="91"/>
    </row>
    <row r="100" spans="1:12" ht="29.25" customHeight="1">
      <c r="A100" s="628" t="s">
        <v>413</v>
      </c>
      <c r="B100" s="629"/>
      <c r="C100" s="629"/>
      <c r="D100" s="630"/>
      <c r="E100" s="248" t="s">
        <v>445</v>
      </c>
      <c r="F100" s="691" t="s">
        <v>112</v>
      </c>
      <c r="G100" s="749"/>
      <c r="H100" s="342" t="s">
        <v>418</v>
      </c>
      <c r="I100" s="342"/>
      <c r="J100" s="87">
        <f>J101</f>
        <v>700</v>
      </c>
      <c r="K100" s="95"/>
      <c r="L100" s="91"/>
    </row>
    <row r="101" spans="1:12" ht="24.75" customHeight="1">
      <c r="A101" s="614" t="s">
        <v>135</v>
      </c>
      <c r="B101" s="597"/>
      <c r="C101" s="597"/>
      <c r="D101" s="598"/>
      <c r="E101" s="248" t="s">
        <v>445</v>
      </c>
      <c r="F101" s="687" t="s">
        <v>112</v>
      </c>
      <c r="G101" s="688"/>
      <c r="H101" s="97" t="s">
        <v>418</v>
      </c>
      <c r="I101" s="97"/>
      <c r="J101" s="87">
        <f>J102</f>
        <v>700</v>
      </c>
      <c r="K101" s="95"/>
      <c r="L101" s="91"/>
    </row>
    <row r="102" spans="1:12" ht="18" customHeight="1">
      <c r="A102" s="594" t="s">
        <v>51</v>
      </c>
      <c r="B102" s="597"/>
      <c r="C102" s="597"/>
      <c r="D102" s="598"/>
      <c r="E102" s="248" t="s">
        <v>445</v>
      </c>
      <c r="F102" s="687" t="s">
        <v>112</v>
      </c>
      <c r="G102" s="688"/>
      <c r="H102" s="97" t="s">
        <v>418</v>
      </c>
      <c r="I102" s="97" t="s">
        <v>134</v>
      </c>
      <c r="J102" s="87">
        <v>700</v>
      </c>
      <c r="K102" s="95"/>
      <c r="L102" s="91"/>
    </row>
    <row r="103" spans="1:12" ht="12.75">
      <c r="A103" s="565" t="s">
        <v>513</v>
      </c>
      <c r="B103" s="566"/>
      <c r="C103" s="566"/>
      <c r="D103" s="567"/>
      <c r="E103" s="336"/>
      <c r="F103" s="713" t="s">
        <v>114</v>
      </c>
      <c r="G103" s="714"/>
      <c r="H103" s="248"/>
      <c r="I103" s="80"/>
      <c r="J103" s="86">
        <f>J104</f>
        <v>1224</v>
      </c>
      <c r="K103" s="94"/>
      <c r="L103" s="90"/>
    </row>
    <row r="104" spans="1:12" ht="12.75">
      <c r="A104" s="615" t="s">
        <v>420</v>
      </c>
      <c r="B104" s="616"/>
      <c r="C104" s="616"/>
      <c r="D104" s="617"/>
      <c r="E104" s="248" t="s">
        <v>445</v>
      </c>
      <c r="F104" s="680" t="s">
        <v>115</v>
      </c>
      <c r="G104" s="681"/>
      <c r="H104" s="67"/>
      <c r="I104" s="67"/>
      <c r="J104" s="87">
        <f>J105</f>
        <v>1224</v>
      </c>
      <c r="K104" s="94"/>
      <c r="L104" s="90"/>
    </row>
    <row r="105" spans="1:12" ht="27" customHeight="1">
      <c r="A105" s="594" t="s">
        <v>133</v>
      </c>
      <c r="B105" s="595"/>
      <c r="C105" s="595"/>
      <c r="D105" s="596"/>
      <c r="E105" s="248" t="s">
        <v>445</v>
      </c>
      <c r="F105" s="687" t="s">
        <v>115</v>
      </c>
      <c r="G105" s="688"/>
      <c r="H105" s="288" t="s">
        <v>410</v>
      </c>
      <c r="I105" s="249"/>
      <c r="J105" s="289">
        <f>J106</f>
        <v>1224</v>
      </c>
      <c r="K105" s="94"/>
      <c r="L105" s="90"/>
    </row>
    <row r="106" spans="1:12" ht="15.75" customHeight="1">
      <c r="A106" s="618" t="s">
        <v>3</v>
      </c>
      <c r="B106" s="606"/>
      <c r="C106" s="606"/>
      <c r="D106" s="607"/>
      <c r="E106" s="336" t="s">
        <v>445</v>
      </c>
      <c r="F106" s="708" t="s">
        <v>115</v>
      </c>
      <c r="G106" s="705"/>
      <c r="H106" s="279">
        <v>9930500000</v>
      </c>
      <c r="I106" s="280"/>
      <c r="J106" s="281">
        <f>J107</f>
        <v>1224</v>
      </c>
      <c r="K106" s="94"/>
      <c r="L106" s="90"/>
    </row>
    <row r="107" spans="1:12" ht="27.75" customHeight="1">
      <c r="A107" s="594" t="s">
        <v>135</v>
      </c>
      <c r="B107" s="595"/>
      <c r="C107" s="595"/>
      <c r="D107" s="596"/>
      <c r="E107" s="248" t="s">
        <v>445</v>
      </c>
      <c r="F107" s="708" t="s">
        <v>115</v>
      </c>
      <c r="G107" s="705"/>
      <c r="H107" s="279">
        <v>9930540590</v>
      </c>
      <c r="I107" s="280"/>
      <c r="J107" s="290">
        <f>J108+J109</f>
        <v>1224</v>
      </c>
      <c r="K107" s="94"/>
      <c r="L107" s="90"/>
    </row>
    <row r="108" spans="1:12" ht="18" customHeight="1">
      <c r="A108" s="618" t="s">
        <v>3</v>
      </c>
      <c r="B108" s="606"/>
      <c r="C108" s="606"/>
      <c r="D108" s="607"/>
      <c r="E108" s="336" t="s">
        <v>445</v>
      </c>
      <c r="F108" s="680" t="s">
        <v>115</v>
      </c>
      <c r="G108" s="681"/>
      <c r="H108" s="279">
        <v>9930540590</v>
      </c>
      <c r="I108" s="104">
        <v>100</v>
      </c>
      <c r="J108" s="87">
        <v>970</v>
      </c>
      <c r="K108" s="94"/>
      <c r="L108" s="90"/>
    </row>
    <row r="109" spans="1:12" ht="26.25" customHeight="1">
      <c r="A109" s="614" t="s">
        <v>135</v>
      </c>
      <c r="B109" s="597"/>
      <c r="C109" s="597"/>
      <c r="D109" s="598"/>
      <c r="E109" s="248" t="s">
        <v>445</v>
      </c>
      <c r="F109" s="680" t="s">
        <v>115</v>
      </c>
      <c r="G109" s="681"/>
      <c r="H109" s="279">
        <v>9930540590</v>
      </c>
      <c r="I109" s="104">
        <v>200</v>
      </c>
      <c r="J109" s="87">
        <v>254</v>
      </c>
      <c r="K109" s="95"/>
      <c r="L109" s="91"/>
    </row>
    <row r="110" spans="1:12" ht="14.25" customHeight="1">
      <c r="A110" s="608" t="s">
        <v>514</v>
      </c>
      <c r="B110" s="609"/>
      <c r="C110" s="609"/>
      <c r="D110" s="610"/>
      <c r="E110" s="336"/>
      <c r="F110" s="657" t="s">
        <v>480</v>
      </c>
      <c r="G110" s="658"/>
      <c r="H110" s="347">
        <v>9910200000</v>
      </c>
      <c r="I110" s="250"/>
      <c r="J110" s="86">
        <f>J111</f>
        <v>236.7</v>
      </c>
      <c r="K110" s="95"/>
      <c r="L110" s="91"/>
    </row>
    <row r="111" spans="1:12" ht="12" customHeight="1">
      <c r="A111" s="619" t="s">
        <v>479</v>
      </c>
      <c r="B111" s="616"/>
      <c r="C111" s="616"/>
      <c r="D111" s="617"/>
      <c r="E111" s="248" t="s">
        <v>445</v>
      </c>
      <c r="F111" s="691" t="s">
        <v>480</v>
      </c>
      <c r="G111" s="688"/>
      <c r="H111" s="342" t="s">
        <v>515</v>
      </c>
      <c r="I111" s="104">
        <v>300</v>
      </c>
      <c r="J111" s="87">
        <v>236.7</v>
      </c>
      <c r="K111" s="94"/>
      <c r="L111" s="90"/>
    </row>
    <row r="112" spans="1:12" ht="23.25" customHeight="1">
      <c r="A112" s="740" t="s">
        <v>517</v>
      </c>
      <c r="B112" s="741"/>
      <c r="C112" s="741"/>
      <c r="D112" s="742"/>
      <c r="E112" s="336" t="s">
        <v>445</v>
      </c>
      <c r="F112" s="657" t="s">
        <v>484</v>
      </c>
      <c r="G112" s="658"/>
      <c r="H112" s="248"/>
      <c r="I112" s="80"/>
      <c r="J112" s="86">
        <f>J113</f>
        <v>81</v>
      </c>
      <c r="K112" s="94"/>
      <c r="L112" s="90"/>
    </row>
    <row r="113" spans="1:12" ht="24.75" customHeight="1">
      <c r="A113" s="605" t="s">
        <v>519</v>
      </c>
      <c r="B113" s="606"/>
      <c r="C113" s="606"/>
      <c r="D113" s="607"/>
      <c r="E113" s="248" t="s">
        <v>445</v>
      </c>
      <c r="F113" s="691" t="s">
        <v>484</v>
      </c>
      <c r="G113" s="688"/>
      <c r="H113" s="342" t="s">
        <v>529</v>
      </c>
      <c r="I113" s="104"/>
      <c r="J113" s="87">
        <f>J114</f>
        <v>81</v>
      </c>
      <c r="K113" s="94"/>
      <c r="L113" s="90"/>
    </row>
    <row r="114" spans="1:12" ht="24.75" customHeight="1">
      <c r="A114" s="615" t="s">
        <v>420</v>
      </c>
      <c r="B114" s="616"/>
      <c r="C114" s="616"/>
      <c r="D114" s="617"/>
      <c r="E114" s="248" t="s">
        <v>445</v>
      </c>
      <c r="F114" s="691" t="s">
        <v>484</v>
      </c>
      <c r="G114" s="688"/>
      <c r="H114" s="342" t="s">
        <v>520</v>
      </c>
      <c r="I114" s="104"/>
      <c r="J114" s="87">
        <f>J115</f>
        <v>81</v>
      </c>
      <c r="K114" s="94"/>
      <c r="L114" s="90"/>
    </row>
    <row r="115" spans="1:12" ht="24.75" customHeight="1">
      <c r="A115" s="594" t="s">
        <v>135</v>
      </c>
      <c r="B115" s="595"/>
      <c r="C115" s="595"/>
      <c r="D115" s="596"/>
      <c r="E115" s="248" t="s">
        <v>445</v>
      </c>
      <c r="F115" s="691" t="s">
        <v>484</v>
      </c>
      <c r="G115" s="688"/>
      <c r="H115" s="342" t="s">
        <v>520</v>
      </c>
      <c r="I115" s="104"/>
      <c r="J115" s="87">
        <f>J116</f>
        <v>81</v>
      </c>
      <c r="K115" s="94"/>
      <c r="L115" s="90"/>
    </row>
    <row r="116" spans="1:12" ht="21" customHeight="1">
      <c r="A116" s="605" t="s">
        <v>521</v>
      </c>
      <c r="B116" s="606"/>
      <c r="C116" s="606"/>
      <c r="D116" s="607"/>
      <c r="E116" s="248" t="s">
        <v>445</v>
      </c>
      <c r="F116" s="691" t="s">
        <v>484</v>
      </c>
      <c r="G116" s="688"/>
      <c r="H116" s="342" t="s">
        <v>520</v>
      </c>
      <c r="I116" s="104">
        <v>200</v>
      </c>
      <c r="J116" s="87">
        <v>81</v>
      </c>
      <c r="K116" s="95"/>
      <c r="L116" s="91"/>
    </row>
    <row r="117" spans="1:12" ht="12.75" hidden="1">
      <c r="A117" s="54" t="s">
        <v>4</v>
      </c>
      <c r="B117" s="54"/>
      <c r="C117" s="54"/>
      <c r="D117" s="54"/>
      <c r="E117" s="67"/>
      <c r="F117" s="67" t="s">
        <v>15</v>
      </c>
      <c r="G117" s="67" t="s">
        <v>12</v>
      </c>
      <c r="H117" s="67" t="s">
        <v>8</v>
      </c>
      <c r="I117" s="67" t="s">
        <v>9</v>
      </c>
      <c r="J117" s="87"/>
      <c r="K117" s="95"/>
      <c r="L117" s="91"/>
    </row>
    <row r="118" spans="1:12" ht="12.75" hidden="1">
      <c r="A118" s="63" t="s">
        <v>5</v>
      </c>
      <c r="B118" s="63"/>
      <c r="C118" s="63"/>
      <c r="D118" s="63"/>
      <c r="E118" s="81"/>
      <c r="F118" s="67" t="s">
        <v>15</v>
      </c>
      <c r="G118" s="67" t="s">
        <v>16</v>
      </c>
      <c r="H118" s="67" t="s">
        <v>8</v>
      </c>
      <c r="I118" s="67" t="s">
        <v>9</v>
      </c>
      <c r="J118" s="87"/>
      <c r="K118" s="95"/>
      <c r="L118" s="91"/>
    </row>
    <row r="119" spans="1:12" ht="12.75" hidden="1">
      <c r="A119" s="54" t="s">
        <v>19</v>
      </c>
      <c r="B119" s="54"/>
      <c r="C119" s="54"/>
      <c r="D119" s="54"/>
      <c r="E119" s="67"/>
      <c r="F119" s="67" t="s">
        <v>15</v>
      </c>
      <c r="G119" s="67" t="s">
        <v>16</v>
      </c>
      <c r="H119" s="67" t="s">
        <v>31</v>
      </c>
      <c r="I119" s="67" t="s">
        <v>9</v>
      </c>
      <c r="J119" s="87"/>
      <c r="K119" s="95"/>
      <c r="L119" s="91"/>
    </row>
    <row r="120" spans="1:12" ht="12.75" hidden="1">
      <c r="A120" s="54" t="s">
        <v>17</v>
      </c>
      <c r="B120" s="54"/>
      <c r="C120" s="54"/>
      <c r="D120" s="54"/>
      <c r="E120" s="67"/>
      <c r="F120" s="67"/>
      <c r="G120" s="67"/>
      <c r="H120" s="67"/>
      <c r="I120" s="67"/>
      <c r="J120" s="87"/>
      <c r="K120" s="95"/>
      <c r="L120" s="91"/>
    </row>
    <row r="121" spans="1:12" ht="12.75" hidden="1">
      <c r="A121" s="54" t="s">
        <v>18</v>
      </c>
      <c r="B121" s="54"/>
      <c r="C121" s="54"/>
      <c r="D121" s="54"/>
      <c r="E121" s="67"/>
      <c r="F121" s="67" t="s">
        <v>15</v>
      </c>
      <c r="G121" s="67" t="s">
        <v>16</v>
      </c>
      <c r="H121" s="67" t="s">
        <v>31</v>
      </c>
      <c r="I121" s="67" t="s">
        <v>32</v>
      </c>
      <c r="J121" s="87"/>
      <c r="K121" s="95"/>
      <c r="L121" s="91"/>
    </row>
    <row r="122" spans="1:12" ht="12.75" customHeight="1">
      <c r="A122" s="750" t="s">
        <v>40</v>
      </c>
      <c r="B122" s="751"/>
      <c r="C122" s="751"/>
      <c r="D122" s="752"/>
      <c r="E122" s="248" t="s">
        <v>530</v>
      </c>
      <c r="F122" s="689"/>
      <c r="G122" s="690"/>
      <c r="H122" s="80"/>
      <c r="I122" s="80"/>
      <c r="J122" s="86">
        <f>J123+J132+J138</f>
        <v>1234.3</v>
      </c>
      <c r="K122" s="94"/>
      <c r="L122" s="90"/>
    </row>
    <row r="123" spans="1:12" ht="43.5" customHeight="1">
      <c r="A123" s="746" t="s">
        <v>87</v>
      </c>
      <c r="B123" s="747"/>
      <c r="C123" s="747"/>
      <c r="D123" s="748"/>
      <c r="E123" s="335" t="s">
        <v>530</v>
      </c>
      <c r="F123" s="689" t="s">
        <v>100</v>
      </c>
      <c r="G123" s="690"/>
      <c r="H123" s="67"/>
      <c r="I123" s="67"/>
      <c r="J123" s="86">
        <f>J125</f>
        <v>1149.2</v>
      </c>
      <c r="K123" s="94"/>
      <c r="L123" s="90"/>
    </row>
    <row r="124" spans="1:12" ht="14.25" customHeight="1">
      <c r="A124" s="55" t="s">
        <v>373</v>
      </c>
      <c r="B124" s="251"/>
      <c r="C124" s="251"/>
      <c r="D124" s="252"/>
      <c r="E124" s="336"/>
      <c r="F124" s="687" t="s">
        <v>100</v>
      </c>
      <c r="G124" s="688"/>
      <c r="H124" s="97" t="s">
        <v>374</v>
      </c>
      <c r="I124" s="67"/>
      <c r="J124" s="87">
        <f>J125</f>
        <v>1149.2</v>
      </c>
      <c r="K124" s="94"/>
      <c r="L124" s="90"/>
    </row>
    <row r="125" spans="1:12" ht="24.75" customHeight="1">
      <c r="A125" s="450" t="s">
        <v>375</v>
      </c>
      <c r="B125" s="451"/>
      <c r="C125" s="451"/>
      <c r="D125" s="452"/>
      <c r="E125" s="335" t="s">
        <v>530</v>
      </c>
      <c r="F125" s="687" t="s">
        <v>100</v>
      </c>
      <c r="G125" s="688"/>
      <c r="H125" s="97" t="s">
        <v>376</v>
      </c>
      <c r="I125" s="67"/>
      <c r="J125" s="87">
        <f>J126</f>
        <v>1149.2</v>
      </c>
      <c r="K125" s="94"/>
      <c r="L125" s="90"/>
    </row>
    <row r="126" spans="1:12" ht="27.75" customHeight="1">
      <c r="A126" s="614" t="s">
        <v>388</v>
      </c>
      <c r="B126" s="597"/>
      <c r="C126" s="597"/>
      <c r="D126" s="598"/>
      <c r="E126" s="335" t="s">
        <v>530</v>
      </c>
      <c r="F126" s="680" t="s">
        <v>100</v>
      </c>
      <c r="G126" s="681"/>
      <c r="H126" s="104">
        <v>9910400000</v>
      </c>
      <c r="I126" s="67"/>
      <c r="J126" s="87">
        <f>J127+J129</f>
        <v>1149.2</v>
      </c>
      <c r="K126" s="94"/>
      <c r="L126" s="90"/>
    </row>
    <row r="127" spans="1:12" ht="27.75" customHeight="1">
      <c r="A127" s="614" t="s">
        <v>423</v>
      </c>
      <c r="B127" s="597"/>
      <c r="C127" s="597"/>
      <c r="D127" s="598"/>
      <c r="E127" s="248" t="s">
        <v>530</v>
      </c>
      <c r="F127" s="680" t="s">
        <v>100</v>
      </c>
      <c r="G127" s="681"/>
      <c r="H127" s="104">
        <v>9910440110</v>
      </c>
      <c r="I127" s="67"/>
      <c r="J127" s="87">
        <f>J128</f>
        <v>1149.2</v>
      </c>
      <c r="K127" s="94"/>
      <c r="L127" s="90"/>
    </row>
    <row r="128" spans="1:12" ht="52.5" customHeight="1">
      <c r="A128" s="614" t="s">
        <v>133</v>
      </c>
      <c r="B128" s="597"/>
      <c r="C128" s="597"/>
      <c r="D128" s="598"/>
      <c r="E128" s="248" t="s">
        <v>530</v>
      </c>
      <c r="F128" s="680" t="s">
        <v>100</v>
      </c>
      <c r="G128" s="681"/>
      <c r="H128" s="104">
        <v>9910440110</v>
      </c>
      <c r="I128" s="104">
        <v>100</v>
      </c>
      <c r="J128" s="87">
        <v>1149.2</v>
      </c>
      <c r="K128" s="95"/>
      <c r="L128" s="91"/>
    </row>
    <row r="129" spans="1:12" ht="20.25" customHeight="1">
      <c r="A129" s="614" t="s">
        <v>384</v>
      </c>
      <c r="B129" s="597"/>
      <c r="C129" s="597"/>
      <c r="D129" s="598"/>
      <c r="E129" s="248" t="s">
        <v>530</v>
      </c>
      <c r="F129" s="680" t="s">
        <v>100</v>
      </c>
      <c r="G129" s="681"/>
      <c r="H129" s="104">
        <v>9910440190</v>
      </c>
      <c r="I129" s="279"/>
      <c r="J129" s="87">
        <f>J130+J131</f>
        <v>0</v>
      </c>
      <c r="K129" s="95"/>
      <c r="L129" s="91"/>
    </row>
    <row r="130" spans="1:12" ht="29.25" customHeight="1">
      <c r="A130" s="614" t="s">
        <v>135</v>
      </c>
      <c r="B130" s="597"/>
      <c r="C130" s="597"/>
      <c r="D130" s="598"/>
      <c r="E130" s="248" t="s">
        <v>530</v>
      </c>
      <c r="F130" s="680" t="s">
        <v>100</v>
      </c>
      <c r="G130" s="681"/>
      <c r="H130" s="104">
        <v>9910440190</v>
      </c>
      <c r="I130" s="279">
        <v>200</v>
      </c>
      <c r="J130" s="87">
        <v>0</v>
      </c>
      <c r="K130" s="95"/>
      <c r="L130" s="91"/>
    </row>
    <row r="131" spans="1:12" ht="18.75" customHeight="1">
      <c r="A131" s="614" t="s">
        <v>137</v>
      </c>
      <c r="B131" s="597"/>
      <c r="C131" s="597"/>
      <c r="D131" s="598"/>
      <c r="E131" s="248" t="s">
        <v>530</v>
      </c>
      <c r="F131" s="680" t="s">
        <v>100</v>
      </c>
      <c r="G131" s="681"/>
      <c r="H131" s="104">
        <v>9910440190</v>
      </c>
      <c r="I131" s="279">
        <v>800</v>
      </c>
      <c r="J131" s="87">
        <v>0</v>
      </c>
      <c r="K131" s="95"/>
      <c r="L131" s="91"/>
    </row>
    <row r="132" spans="1:12" ht="18.75" customHeight="1">
      <c r="A132" s="684" t="s">
        <v>430</v>
      </c>
      <c r="B132" s="685"/>
      <c r="C132" s="685"/>
      <c r="D132" s="686"/>
      <c r="E132" s="248" t="s">
        <v>530</v>
      </c>
      <c r="F132" s="657" t="s">
        <v>146</v>
      </c>
      <c r="G132" s="658"/>
      <c r="H132" s="297"/>
      <c r="I132" s="108"/>
      <c r="J132" s="86">
        <f>J135</f>
        <v>2.1</v>
      </c>
      <c r="K132" s="95"/>
      <c r="L132" s="91"/>
    </row>
    <row r="133" spans="1:12" ht="15.75" customHeight="1">
      <c r="A133" s="55" t="s">
        <v>373</v>
      </c>
      <c r="B133" s="295"/>
      <c r="C133" s="295"/>
      <c r="D133" s="296"/>
      <c r="E133" s="248" t="s">
        <v>530</v>
      </c>
      <c r="F133" s="687" t="s">
        <v>146</v>
      </c>
      <c r="G133" s="688"/>
      <c r="H133" s="97" t="s">
        <v>374</v>
      </c>
      <c r="I133" s="103"/>
      <c r="J133" s="87">
        <f>J134</f>
        <v>2.1</v>
      </c>
      <c r="K133" s="95"/>
      <c r="L133" s="91"/>
    </row>
    <row r="134" spans="1:12" ht="28.5" customHeight="1">
      <c r="A134" s="450" t="s">
        <v>375</v>
      </c>
      <c r="B134" s="451"/>
      <c r="C134" s="451"/>
      <c r="D134" s="452"/>
      <c r="E134" s="248" t="s">
        <v>530</v>
      </c>
      <c r="F134" s="687" t="s">
        <v>146</v>
      </c>
      <c r="G134" s="688"/>
      <c r="H134" s="97" t="s">
        <v>376</v>
      </c>
      <c r="I134" s="108"/>
      <c r="J134" s="87">
        <f>J135</f>
        <v>2.1</v>
      </c>
      <c r="K134" s="95"/>
      <c r="L134" s="91"/>
    </row>
    <row r="135" spans="1:12" ht="24.75" customHeight="1">
      <c r="A135" s="614" t="s">
        <v>388</v>
      </c>
      <c r="B135" s="597"/>
      <c r="C135" s="597"/>
      <c r="D135" s="598"/>
      <c r="E135" s="335" t="s">
        <v>530</v>
      </c>
      <c r="F135" s="687" t="s">
        <v>149</v>
      </c>
      <c r="G135" s="688"/>
      <c r="H135" s="104">
        <v>9910400000</v>
      </c>
      <c r="I135" s="288"/>
      <c r="J135" s="87">
        <f>J136</f>
        <v>2.1</v>
      </c>
      <c r="K135" s="95"/>
      <c r="L135" s="91"/>
    </row>
    <row r="136" spans="1:12" ht="17.25" customHeight="1">
      <c r="A136" s="614" t="s">
        <v>392</v>
      </c>
      <c r="B136" s="597"/>
      <c r="C136" s="597"/>
      <c r="D136" s="598"/>
      <c r="E136" s="335" t="s">
        <v>530</v>
      </c>
      <c r="F136" s="687" t="s">
        <v>149</v>
      </c>
      <c r="G136" s="688"/>
      <c r="H136" s="104">
        <v>9910440220</v>
      </c>
      <c r="I136" s="288"/>
      <c r="J136" s="87">
        <f>J137</f>
        <v>2.1</v>
      </c>
      <c r="K136" s="95"/>
      <c r="L136" s="91"/>
    </row>
    <row r="137" spans="1:12" ht="17.25" customHeight="1">
      <c r="A137" s="614" t="s">
        <v>145</v>
      </c>
      <c r="B137" s="597"/>
      <c r="C137" s="597"/>
      <c r="D137" s="598"/>
      <c r="E137" s="248" t="s">
        <v>530</v>
      </c>
      <c r="F137" s="687" t="s">
        <v>149</v>
      </c>
      <c r="G137" s="688"/>
      <c r="H137" s="104">
        <v>9910440220</v>
      </c>
      <c r="I137" s="288" t="s">
        <v>151</v>
      </c>
      <c r="J137" s="87">
        <v>2.1</v>
      </c>
      <c r="K137" s="95"/>
      <c r="L137" s="91"/>
    </row>
    <row r="138" spans="1:12" ht="26.25" customHeight="1">
      <c r="A138" s="684" t="s">
        <v>431</v>
      </c>
      <c r="B138" s="685"/>
      <c r="C138" s="685"/>
      <c r="D138" s="686"/>
      <c r="E138" s="248" t="s">
        <v>530</v>
      </c>
      <c r="F138" s="676" t="s">
        <v>116</v>
      </c>
      <c r="G138" s="676"/>
      <c r="H138" s="250"/>
      <c r="I138" s="80"/>
      <c r="J138" s="86">
        <f>J139</f>
        <v>83</v>
      </c>
      <c r="K138" s="94"/>
      <c r="L138" s="90"/>
    </row>
    <row r="139" spans="1:12" ht="18.75" customHeight="1">
      <c r="A139" s="636" t="s">
        <v>97</v>
      </c>
      <c r="B139" s="637"/>
      <c r="C139" s="637"/>
      <c r="D139" s="638"/>
      <c r="E139" s="248" t="s">
        <v>530</v>
      </c>
      <c r="F139" s="682" t="s">
        <v>117</v>
      </c>
      <c r="G139" s="682"/>
      <c r="H139" s="298"/>
      <c r="I139" s="82"/>
      <c r="J139" s="87">
        <f>J142</f>
        <v>83</v>
      </c>
      <c r="K139" s="96"/>
      <c r="L139" s="92"/>
    </row>
    <row r="140" spans="1:12" ht="18.75" customHeight="1">
      <c r="A140" s="55" t="s">
        <v>373</v>
      </c>
      <c r="B140" s="258"/>
      <c r="C140" s="258"/>
      <c r="D140" s="259"/>
      <c r="E140" s="248" t="s">
        <v>530</v>
      </c>
      <c r="F140" s="687" t="s">
        <v>117</v>
      </c>
      <c r="G140" s="688"/>
      <c r="H140" s="97" t="s">
        <v>374</v>
      </c>
      <c r="I140" s="82"/>
      <c r="J140" s="87">
        <f>J141</f>
        <v>83</v>
      </c>
      <c r="K140" s="96"/>
      <c r="L140" s="92"/>
    </row>
    <row r="141" spans="1:12" ht="27" customHeight="1">
      <c r="A141" s="628" t="s">
        <v>426</v>
      </c>
      <c r="B141" s="629"/>
      <c r="C141" s="629"/>
      <c r="D141" s="630"/>
      <c r="E141" s="335" t="s">
        <v>530</v>
      </c>
      <c r="F141" s="687" t="s">
        <v>117</v>
      </c>
      <c r="G141" s="688"/>
      <c r="H141" s="97" t="s">
        <v>395</v>
      </c>
      <c r="I141" s="82"/>
      <c r="J141" s="87">
        <f>J142</f>
        <v>83</v>
      </c>
      <c r="K141" s="96"/>
      <c r="L141" s="92"/>
    </row>
    <row r="142" spans="1:12" ht="26.25" customHeight="1">
      <c r="A142" s="614" t="s">
        <v>405</v>
      </c>
      <c r="B142" s="597"/>
      <c r="C142" s="597"/>
      <c r="D142" s="598"/>
      <c r="E142" s="248" t="s">
        <v>530</v>
      </c>
      <c r="F142" s="680" t="s">
        <v>117</v>
      </c>
      <c r="G142" s="681"/>
      <c r="H142" s="104">
        <v>9920300000</v>
      </c>
      <c r="I142" s="82"/>
      <c r="J142" s="87">
        <f>J143</f>
        <v>83</v>
      </c>
      <c r="K142" s="96"/>
      <c r="L142" s="92"/>
    </row>
    <row r="143" spans="1:12" ht="27" customHeight="1">
      <c r="A143" s="614" t="s">
        <v>407</v>
      </c>
      <c r="B143" s="597"/>
      <c r="C143" s="597"/>
      <c r="D143" s="598"/>
      <c r="E143" s="248" t="s">
        <v>530</v>
      </c>
      <c r="F143" s="682" t="s">
        <v>117</v>
      </c>
      <c r="G143" s="682"/>
      <c r="H143" s="97" t="s">
        <v>408</v>
      </c>
      <c r="I143" s="104"/>
      <c r="J143" s="87">
        <f>J144</f>
        <v>83</v>
      </c>
      <c r="K143" s="96"/>
      <c r="L143" s="92"/>
    </row>
    <row r="144" spans="1:12" ht="12.75">
      <c r="A144" s="631" t="s">
        <v>138</v>
      </c>
      <c r="B144" s="631"/>
      <c r="C144" s="631"/>
      <c r="D144" s="631"/>
      <c r="E144" s="248" t="s">
        <v>530</v>
      </c>
      <c r="F144" s="683">
        <v>1403</v>
      </c>
      <c r="G144" s="683"/>
      <c r="H144" s="104">
        <v>9920341040</v>
      </c>
      <c r="I144" s="104">
        <v>500</v>
      </c>
      <c r="J144" s="85">
        <v>83</v>
      </c>
      <c r="K144" s="92"/>
      <c r="L144" s="92"/>
    </row>
    <row r="145" spans="1:12" ht="12.75">
      <c r="A145" s="675" t="s">
        <v>89</v>
      </c>
      <c r="B145" s="675"/>
      <c r="C145" s="675"/>
      <c r="D145" s="675"/>
      <c r="E145" s="57"/>
      <c r="F145" s="676"/>
      <c r="G145" s="676"/>
      <c r="H145" s="248"/>
      <c r="I145" s="80"/>
      <c r="J145" s="83">
        <f>J17+J50+J77+J91+J103+J112+J122+J110</f>
        <v>14820.5</v>
      </c>
      <c r="K145" s="92"/>
      <c r="L145" s="92"/>
    </row>
    <row r="146" spans="1:12" ht="12.75" customHeight="1">
      <c r="A146" s="30"/>
      <c r="B146" s="30"/>
      <c r="C146" s="30"/>
      <c r="K146" s="51"/>
      <c r="L146" s="92"/>
    </row>
    <row r="147" spans="1:12" ht="12.75">
      <c r="A147" s="30"/>
      <c r="B147" s="30"/>
      <c r="C147" s="30"/>
      <c r="K147" s="51"/>
      <c r="L147" s="92"/>
    </row>
    <row r="148" spans="1:12" ht="12.75">
      <c r="A148" s="30"/>
      <c r="B148" s="30"/>
      <c r="C148" s="30"/>
      <c r="K148" s="51"/>
      <c r="L148" s="92"/>
    </row>
    <row r="149" spans="1:12" ht="12.75" customHeight="1">
      <c r="A149" s="30"/>
      <c r="B149" s="30"/>
      <c r="C149" s="30"/>
      <c r="K149" s="51"/>
      <c r="L149" s="92"/>
    </row>
    <row r="150" spans="1:12" ht="12.75">
      <c r="A150" s="30"/>
      <c r="B150" s="30"/>
      <c r="C150" s="33"/>
      <c r="H150" s="17"/>
      <c r="I150" s="17"/>
      <c r="J150" s="17"/>
      <c r="K150" s="17"/>
      <c r="L150" s="92"/>
    </row>
    <row r="151" spans="1:12" ht="12.75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92"/>
    </row>
    <row r="152" spans="1:12" ht="12.75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92"/>
    </row>
    <row r="153" spans="1:12" ht="12.75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92"/>
    </row>
    <row r="154" spans="1:12" ht="12.75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92"/>
    </row>
    <row r="155" spans="1:12" ht="12.75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92"/>
    </row>
    <row r="156" spans="1:12" ht="12.75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92"/>
    </row>
    <row r="157" spans="1:12" ht="12.75">
      <c r="A157" s="79"/>
      <c r="B157" s="79"/>
      <c r="C157" s="79"/>
      <c r="D157" s="79"/>
      <c r="E157" s="65"/>
      <c r="F157" s="98"/>
      <c r="G157" s="98"/>
      <c r="H157" s="99"/>
      <c r="I157" s="98"/>
      <c r="J157" s="92"/>
      <c r="K157" s="92"/>
      <c r="L157" s="92"/>
    </row>
    <row r="158" spans="1:12" ht="12.75">
      <c r="A158" s="79"/>
      <c r="B158" s="79"/>
      <c r="C158" s="79"/>
      <c r="D158" s="79"/>
      <c r="E158" s="65"/>
      <c r="F158" s="98"/>
      <c r="G158" s="98"/>
      <c r="H158" s="99"/>
      <c r="I158" s="98"/>
      <c r="J158" s="92"/>
      <c r="K158" s="92"/>
      <c r="L158" s="92"/>
    </row>
    <row r="159" spans="1:12" ht="12.75">
      <c r="A159" s="79"/>
      <c r="B159" s="79"/>
      <c r="C159" s="79"/>
      <c r="D159" s="79"/>
      <c r="E159" s="65"/>
      <c r="F159" s="98"/>
      <c r="G159" s="98"/>
      <c r="H159" s="99"/>
      <c r="I159" s="98"/>
      <c r="J159" s="92"/>
      <c r="K159" s="92"/>
      <c r="L159" s="92"/>
    </row>
    <row r="160" spans="1:12" ht="12.75" customHeight="1">
      <c r="A160" s="79"/>
      <c r="B160" s="79"/>
      <c r="C160" s="79"/>
      <c r="D160" s="79"/>
      <c r="E160" s="65"/>
      <c r="F160" s="98"/>
      <c r="G160" s="98"/>
      <c r="H160" s="99"/>
      <c r="I160" s="98"/>
      <c r="J160" s="92"/>
      <c r="K160" s="92"/>
      <c r="L160" s="92"/>
    </row>
    <row r="161" spans="1:12" ht="12.75">
      <c r="A161" s="79"/>
      <c r="B161" s="79"/>
      <c r="C161" s="79"/>
      <c r="D161" s="79"/>
      <c r="E161" s="65"/>
      <c r="F161" s="98"/>
      <c r="G161" s="98"/>
      <c r="H161" s="99"/>
      <c r="I161" s="98"/>
      <c r="J161" s="92"/>
      <c r="K161" s="92"/>
      <c r="L161" s="92"/>
    </row>
    <row r="162" spans="1:12" ht="12.75">
      <c r="A162" s="79"/>
      <c r="B162" s="79"/>
      <c r="C162" s="79"/>
      <c r="D162" s="79"/>
      <c r="E162" s="65"/>
      <c r="F162" s="98"/>
      <c r="G162" s="98"/>
      <c r="H162" s="99"/>
      <c r="I162" s="98"/>
      <c r="J162" s="92"/>
      <c r="K162" s="92"/>
      <c r="L162" s="92"/>
    </row>
    <row r="163" spans="1:12" ht="12.75" customHeight="1">
      <c r="A163" s="79"/>
      <c r="B163" s="79"/>
      <c r="C163" s="79"/>
      <c r="D163" s="79"/>
      <c r="E163" s="65"/>
      <c r="F163" s="98"/>
      <c r="G163" s="98"/>
      <c r="H163" s="99"/>
      <c r="I163" s="98"/>
      <c r="J163" s="92"/>
      <c r="K163" s="92"/>
      <c r="L163" s="92"/>
    </row>
    <row r="164" spans="1:12" ht="12.75" customHeight="1">
      <c r="A164" s="79"/>
      <c r="B164" s="79"/>
      <c r="C164" s="79"/>
      <c r="D164" s="79"/>
      <c r="E164" s="65"/>
      <c r="F164" s="98"/>
      <c r="G164" s="98"/>
      <c r="H164" s="99"/>
      <c r="I164" s="98"/>
      <c r="J164" s="92"/>
      <c r="K164" s="92"/>
      <c r="L164" s="92"/>
    </row>
    <row r="165" spans="1:12" ht="12.75" customHeight="1">
      <c r="A165" s="79"/>
      <c r="B165" s="79"/>
      <c r="C165" s="79"/>
      <c r="D165" s="79"/>
      <c r="E165" s="65"/>
      <c r="F165" s="98"/>
      <c r="G165" s="98"/>
      <c r="H165" s="99"/>
      <c r="I165" s="98"/>
      <c r="J165" s="92"/>
      <c r="K165" s="92"/>
      <c r="L165" s="92"/>
    </row>
    <row r="166" spans="1:12" ht="12.75">
      <c r="A166" s="79"/>
      <c r="B166" s="79"/>
      <c r="C166" s="79"/>
      <c r="D166" s="79"/>
      <c r="E166" s="65"/>
      <c r="F166" s="98"/>
      <c r="G166" s="98"/>
      <c r="H166" s="99"/>
      <c r="I166" s="98"/>
      <c r="J166" s="92"/>
      <c r="K166" s="92"/>
      <c r="L166" s="92"/>
    </row>
    <row r="167" spans="1:12" ht="12.75">
      <c r="A167" s="79"/>
      <c r="B167" s="79"/>
      <c r="C167" s="79"/>
      <c r="D167" s="79"/>
      <c r="E167" s="65"/>
      <c r="F167" s="98"/>
      <c r="G167" s="98"/>
      <c r="H167" s="99"/>
      <c r="I167" s="98"/>
      <c r="J167" s="92"/>
      <c r="K167" s="92"/>
      <c r="L167" s="92"/>
    </row>
    <row r="168" spans="1:12" ht="12.75">
      <c r="A168" s="79"/>
      <c r="B168" s="79"/>
      <c r="C168" s="79"/>
      <c r="D168" s="79"/>
      <c r="E168" s="65"/>
      <c r="F168" s="98"/>
      <c r="G168" s="98"/>
      <c r="H168" s="99"/>
      <c r="I168" s="98"/>
      <c r="J168" s="92"/>
      <c r="K168" s="92"/>
      <c r="L168" s="92"/>
    </row>
    <row r="169" spans="1:12" ht="12.75">
      <c r="A169" s="79"/>
      <c r="B169" s="79"/>
      <c r="C169" s="79"/>
      <c r="D169" s="79"/>
      <c r="E169" s="65"/>
      <c r="F169" s="98"/>
      <c r="G169" s="98"/>
      <c r="H169" s="99"/>
      <c r="I169" s="98"/>
      <c r="J169" s="92"/>
      <c r="K169" s="92"/>
      <c r="L169" s="92"/>
    </row>
    <row r="170" spans="1:12" ht="12.75">
      <c r="A170" s="79"/>
      <c r="B170" s="79"/>
      <c r="C170" s="79"/>
      <c r="D170" s="79"/>
      <c r="E170" s="65"/>
      <c r="F170" s="98"/>
      <c r="G170" s="98"/>
      <c r="H170" s="99"/>
      <c r="I170" s="98"/>
      <c r="J170" s="92"/>
      <c r="K170" s="92"/>
      <c r="L170" s="92"/>
    </row>
    <row r="171" spans="1:12" ht="12.75" customHeight="1">
      <c r="A171" s="79"/>
      <c r="B171" s="79"/>
      <c r="C171" s="79"/>
      <c r="D171" s="79"/>
      <c r="E171" s="65"/>
      <c r="F171" s="98"/>
      <c r="G171" s="98"/>
      <c r="H171" s="99"/>
      <c r="I171" s="98"/>
      <c r="J171" s="92"/>
      <c r="K171" s="92"/>
      <c r="L171" s="92"/>
    </row>
    <row r="172" spans="1:12" ht="12.75">
      <c r="A172" s="79"/>
      <c r="B172" s="79"/>
      <c r="C172" s="79"/>
      <c r="D172" s="79"/>
      <c r="E172" s="65"/>
      <c r="F172" s="98"/>
      <c r="G172" s="98"/>
      <c r="H172" s="99"/>
      <c r="I172" s="98"/>
      <c r="J172" s="92"/>
      <c r="K172" s="92"/>
      <c r="L172" s="92"/>
    </row>
    <row r="173" spans="1:12" ht="12.75" customHeight="1">
      <c r="A173" s="79"/>
      <c r="B173" s="79"/>
      <c r="C173" s="79"/>
      <c r="D173" s="79"/>
      <c r="E173" s="65"/>
      <c r="F173" s="98"/>
      <c r="G173" s="98"/>
      <c r="H173" s="99"/>
      <c r="I173" s="98"/>
      <c r="J173" s="92"/>
      <c r="K173" s="92"/>
      <c r="L173" s="92"/>
    </row>
    <row r="174" spans="1:12" ht="12.75">
      <c r="A174" s="79"/>
      <c r="B174" s="79"/>
      <c r="C174" s="79"/>
      <c r="D174" s="79"/>
      <c r="E174" s="65"/>
      <c r="F174" s="98"/>
      <c r="G174" s="98"/>
      <c r="H174" s="99"/>
      <c r="I174" s="98"/>
      <c r="J174" s="92"/>
      <c r="K174" s="92"/>
      <c r="L174" s="92"/>
    </row>
    <row r="175" spans="1:12" ht="12.75" customHeight="1">
      <c r="A175" s="79"/>
      <c r="B175" s="79"/>
      <c r="C175" s="79"/>
      <c r="D175" s="79"/>
      <c r="E175" s="65"/>
      <c r="F175" s="98"/>
      <c r="G175" s="98"/>
      <c r="H175" s="99"/>
      <c r="I175" s="98"/>
      <c r="J175" s="92"/>
      <c r="K175" s="92"/>
      <c r="L175" s="92"/>
    </row>
    <row r="176" spans="1:12" ht="12.75">
      <c r="A176" s="79"/>
      <c r="B176" s="79"/>
      <c r="C176" s="79"/>
      <c r="D176" s="79"/>
      <c r="E176" s="65"/>
      <c r="F176" s="98"/>
      <c r="G176" s="98"/>
      <c r="H176" s="99"/>
      <c r="I176" s="98"/>
      <c r="J176" s="92"/>
      <c r="K176" s="92"/>
      <c r="L176" s="92"/>
    </row>
    <row r="177" spans="1:12" ht="12.75">
      <c r="A177" s="79"/>
      <c r="B177" s="79"/>
      <c r="C177" s="79"/>
      <c r="D177" s="79"/>
      <c r="E177" s="65"/>
      <c r="F177" s="98"/>
      <c r="G177" s="98"/>
      <c r="H177" s="99"/>
      <c r="I177" s="98"/>
      <c r="J177" s="92"/>
      <c r="K177" s="92"/>
      <c r="L177" s="92"/>
    </row>
    <row r="178" spans="1:12" ht="12.75">
      <c r="A178" s="79"/>
      <c r="B178" s="79"/>
      <c r="C178" s="79"/>
      <c r="D178" s="79"/>
      <c r="E178" s="65"/>
      <c r="F178" s="98"/>
      <c r="G178" s="98"/>
      <c r="H178" s="99"/>
      <c r="I178" s="98"/>
      <c r="J178" s="92"/>
      <c r="K178" s="92"/>
      <c r="L178" s="92"/>
    </row>
    <row r="179" spans="1:12" ht="12.75" customHeight="1">
      <c r="A179" s="79"/>
      <c r="B179" s="79"/>
      <c r="C179" s="79"/>
      <c r="D179" s="79"/>
      <c r="E179" s="65"/>
      <c r="F179" s="98"/>
      <c r="G179" s="98"/>
      <c r="H179" s="99"/>
      <c r="I179" s="98"/>
      <c r="J179" s="92"/>
      <c r="K179" s="92"/>
      <c r="L179" s="92"/>
    </row>
    <row r="180" spans="1:12" ht="12.75">
      <c r="A180" s="79"/>
      <c r="B180" s="79"/>
      <c r="C180" s="79"/>
      <c r="D180" s="79"/>
      <c r="E180" s="65"/>
      <c r="F180" s="98"/>
      <c r="G180" s="98"/>
      <c r="H180" s="99"/>
      <c r="I180" s="98"/>
      <c r="J180" s="92"/>
      <c r="K180" s="92"/>
      <c r="L180" s="92"/>
    </row>
    <row r="181" spans="1:12" ht="12.75">
      <c r="A181" s="79"/>
      <c r="B181" s="79"/>
      <c r="C181" s="79"/>
      <c r="D181" s="79"/>
      <c r="E181" s="65"/>
      <c r="F181" s="98"/>
      <c r="G181" s="98"/>
      <c r="H181" s="99"/>
      <c r="I181" s="98"/>
      <c r="J181" s="92"/>
      <c r="K181" s="92"/>
      <c r="L181" s="92"/>
    </row>
    <row r="182" spans="1:12" ht="12.75">
      <c r="A182" s="79"/>
      <c r="B182" s="79"/>
      <c r="C182" s="79"/>
      <c r="D182" s="79"/>
      <c r="E182" s="65"/>
      <c r="F182" s="98"/>
      <c r="G182" s="98"/>
      <c r="H182" s="99"/>
      <c r="I182" s="98"/>
      <c r="J182" s="92"/>
      <c r="K182" s="92"/>
      <c r="L182" s="92"/>
    </row>
    <row r="183" spans="1:12" ht="12.75">
      <c r="A183" s="79"/>
      <c r="B183" s="79"/>
      <c r="C183" s="79"/>
      <c r="D183" s="79"/>
      <c r="E183" s="65"/>
      <c r="F183" s="98"/>
      <c r="G183" s="98"/>
      <c r="H183" s="99"/>
      <c r="I183" s="98"/>
      <c r="J183" s="92"/>
      <c r="K183" s="92"/>
      <c r="L183" s="92"/>
    </row>
    <row r="184" spans="1:12" ht="12.75">
      <c r="A184" s="79"/>
      <c r="B184" s="79"/>
      <c r="C184" s="79"/>
      <c r="D184" s="79"/>
      <c r="E184" s="65"/>
      <c r="F184" s="98"/>
      <c r="G184" s="98"/>
      <c r="H184" s="99"/>
      <c r="I184" s="98"/>
      <c r="J184" s="92"/>
      <c r="K184" s="92"/>
      <c r="L184" s="92"/>
    </row>
    <row r="185" spans="1:12" ht="12.75">
      <c r="A185" s="79"/>
      <c r="B185" s="79"/>
      <c r="C185" s="79"/>
      <c r="D185" s="79"/>
      <c r="E185" s="65"/>
      <c r="F185" s="98"/>
      <c r="G185" s="98"/>
      <c r="H185" s="99"/>
      <c r="I185" s="98"/>
      <c r="J185" s="92"/>
      <c r="K185" s="92"/>
      <c r="L185" s="92"/>
    </row>
    <row r="186" spans="1:12" ht="12.75">
      <c r="A186" s="79"/>
      <c r="B186" s="79"/>
      <c r="C186" s="79"/>
      <c r="D186" s="79"/>
      <c r="E186" s="65"/>
      <c r="F186" s="98"/>
      <c r="G186" s="98"/>
      <c r="H186" s="99"/>
      <c r="I186" s="98"/>
      <c r="J186" s="92"/>
      <c r="K186" s="92"/>
      <c r="L186" s="92"/>
    </row>
    <row r="187" spans="1:12" ht="12.75">
      <c r="A187" s="79"/>
      <c r="B187" s="79"/>
      <c r="C187" s="79"/>
      <c r="D187" s="79"/>
      <c r="E187" s="65"/>
      <c r="F187" s="98"/>
      <c r="G187" s="98"/>
      <c r="H187" s="99"/>
      <c r="I187" s="98"/>
      <c r="J187" s="92"/>
      <c r="K187" s="92"/>
      <c r="L187" s="92"/>
    </row>
    <row r="188" spans="1:12" ht="12.75">
      <c r="A188" s="79"/>
      <c r="B188" s="79"/>
      <c r="C188" s="79"/>
      <c r="D188" s="79"/>
      <c r="E188" s="65"/>
      <c r="F188" s="98"/>
      <c r="G188" s="98"/>
      <c r="H188" s="99"/>
      <c r="I188" s="98"/>
      <c r="J188" s="92"/>
      <c r="K188" s="92"/>
      <c r="L188" s="92"/>
    </row>
    <row r="189" spans="1:12" ht="12.75">
      <c r="A189" s="79"/>
      <c r="B189" s="79"/>
      <c r="C189" s="79"/>
      <c r="D189" s="79"/>
      <c r="E189" s="65"/>
      <c r="F189" s="98"/>
      <c r="G189" s="98"/>
      <c r="H189" s="99"/>
      <c r="I189" s="98"/>
      <c r="J189" s="92"/>
      <c r="K189" s="92"/>
      <c r="L189" s="92"/>
    </row>
    <row r="190" spans="1:12" ht="12.75">
      <c r="A190" s="79"/>
      <c r="B190" s="79"/>
      <c r="C190" s="79"/>
      <c r="D190" s="79"/>
      <c r="E190" s="65"/>
      <c r="F190" s="98"/>
      <c r="G190" s="98"/>
      <c r="H190" s="99"/>
      <c r="I190" s="98"/>
      <c r="J190" s="92"/>
      <c r="K190" s="92"/>
      <c r="L190" s="92"/>
    </row>
    <row r="191" spans="1:12" ht="12.75">
      <c r="A191" s="79"/>
      <c r="B191" s="79"/>
      <c r="C191" s="79"/>
      <c r="D191" s="79"/>
      <c r="E191" s="65"/>
      <c r="F191" s="98"/>
      <c r="G191" s="98"/>
      <c r="H191" s="99"/>
      <c r="I191" s="98"/>
      <c r="J191" s="92"/>
      <c r="K191" s="92"/>
      <c r="L191" s="92"/>
    </row>
    <row r="192" spans="1:12" ht="12.75">
      <c r="A192" s="79"/>
      <c r="B192" s="79"/>
      <c r="C192" s="79"/>
      <c r="D192" s="79"/>
      <c r="E192" s="65"/>
      <c r="F192" s="98"/>
      <c r="G192" s="98"/>
      <c r="H192" s="99"/>
      <c r="I192" s="98"/>
      <c r="J192" s="92"/>
      <c r="K192" s="92"/>
      <c r="L192" s="92"/>
    </row>
    <row r="193" spans="1:12" ht="12.75">
      <c r="A193" s="79"/>
      <c r="B193" s="79"/>
      <c r="C193" s="79"/>
      <c r="D193" s="79"/>
      <c r="E193" s="65"/>
      <c r="F193" s="98"/>
      <c r="G193" s="98"/>
      <c r="H193" s="99"/>
      <c r="I193" s="98"/>
      <c r="J193" s="92"/>
      <c r="K193" s="92"/>
      <c r="L193" s="92"/>
    </row>
    <row r="194" spans="1:12" ht="12.75">
      <c r="A194" s="79"/>
      <c r="B194" s="79"/>
      <c r="C194" s="79"/>
      <c r="D194" s="79"/>
      <c r="E194" s="65"/>
      <c r="F194" s="98"/>
      <c r="G194" s="98"/>
      <c r="H194" s="99"/>
      <c r="I194" s="98"/>
      <c r="J194" s="92"/>
      <c r="K194" s="92"/>
      <c r="L194" s="92"/>
    </row>
    <row r="195" spans="1:12" ht="12.75">
      <c r="A195" s="79"/>
      <c r="B195" s="79"/>
      <c r="C195" s="79"/>
      <c r="D195" s="79"/>
      <c r="E195" s="65"/>
      <c r="F195" s="98"/>
      <c r="G195" s="98"/>
      <c r="H195" s="99"/>
      <c r="I195" s="98"/>
      <c r="J195" s="92"/>
      <c r="K195" s="92"/>
      <c r="L195" s="92"/>
    </row>
    <row r="196" spans="1:12" ht="12.75">
      <c r="A196" s="79"/>
      <c r="B196" s="79"/>
      <c r="C196" s="79"/>
      <c r="D196" s="79"/>
      <c r="E196" s="65"/>
      <c r="F196" s="98"/>
      <c r="G196" s="98"/>
      <c r="H196" s="99"/>
      <c r="I196" s="98"/>
      <c r="J196" s="92"/>
      <c r="K196" s="92"/>
      <c r="L196" s="92"/>
    </row>
    <row r="197" spans="1:12" ht="12.75" customHeight="1">
      <c r="A197" s="79"/>
      <c r="B197" s="79"/>
      <c r="C197" s="79"/>
      <c r="D197" s="79"/>
      <c r="E197" s="65"/>
      <c r="F197" s="98"/>
      <c r="G197" s="98"/>
      <c r="H197" s="99"/>
      <c r="I197" s="98"/>
      <c r="J197" s="92"/>
      <c r="K197" s="92"/>
      <c r="L197" s="92"/>
    </row>
    <row r="198" spans="1:12" ht="12.75">
      <c r="A198" s="79"/>
      <c r="B198" s="79"/>
      <c r="C198" s="79"/>
      <c r="D198" s="79"/>
      <c r="E198" s="65"/>
      <c r="F198" s="98"/>
      <c r="G198" s="98"/>
      <c r="H198" s="99"/>
      <c r="I198" s="98"/>
      <c r="J198" s="92"/>
      <c r="K198" s="92"/>
      <c r="L198" s="92"/>
    </row>
    <row r="201" ht="12.75" customHeight="1"/>
    <row r="202" ht="12.75" customHeight="1"/>
    <row r="203" ht="12.75" customHeight="1"/>
    <row r="204" ht="12.75" customHeight="1"/>
    <row r="218" spans="1:13" ht="12.75">
      <c r="A218" s="299"/>
      <c r="B218" s="299"/>
      <c r="C218" s="299"/>
      <c r="D218" s="1"/>
      <c r="E218" s="1"/>
      <c r="F218" s="1"/>
      <c r="G218" s="1"/>
      <c r="H218" s="1"/>
      <c r="I218" s="1"/>
      <c r="J218" s="1"/>
      <c r="K218" s="300"/>
      <c r="L218" s="1"/>
      <c r="M218" s="51"/>
    </row>
    <row r="219" spans="1:13" ht="12.75">
      <c r="A219" s="299"/>
      <c r="B219" s="299"/>
      <c r="C219" s="299"/>
      <c r="D219" s="1"/>
      <c r="E219" s="1"/>
      <c r="F219" s="1"/>
      <c r="G219" s="1"/>
      <c r="H219" s="1"/>
      <c r="I219" s="1"/>
      <c r="J219" s="1"/>
      <c r="K219" s="300"/>
      <c r="L219" s="1"/>
      <c r="M219" s="51"/>
    </row>
    <row r="220" spans="1:13" ht="12.75">
      <c r="A220" s="299"/>
      <c r="B220" s="299"/>
      <c r="C220" s="299"/>
      <c r="D220" s="1"/>
      <c r="E220" s="1"/>
      <c r="F220" s="1"/>
      <c r="G220" s="1"/>
      <c r="H220" s="1"/>
      <c r="I220" s="1"/>
      <c r="J220" s="1"/>
      <c r="K220" s="300"/>
      <c r="L220" s="1"/>
      <c r="M220" s="51"/>
    </row>
    <row r="221" spans="1:13" ht="12.75" customHeight="1">
      <c r="A221" s="299"/>
      <c r="B221" s="299"/>
      <c r="C221" s="299"/>
      <c r="D221" s="1"/>
      <c r="E221" s="1"/>
      <c r="F221" s="1"/>
      <c r="G221" s="1"/>
      <c r="H221" s="1"/>
      <c r="I221" s="1"/>
      <c r="J221" s="1"/>
      <c r="K221" s="300"/>
      <c r="L221" s="1"/>
      <c r="M221" s="51"/>
    </row>
    <row r="222" spans="1:13" ht="12.75">
      <c r="A222" s="299"/>
      <c r="B222" s="299"/>
      <c r="C222" s="301"/>
      <c r="D222" s="1"/>
      <c r="E222" s="1"/>
      <c r="F222" s="1"/>
      <c r="G222" s="1"/>
      <c r="H222" s="34"/>
      <c r="I222" s="34"/>
      <c r="J222" s="34"/>
      <c r="K222" s="34"/>
      <c r="L222" s="34"/>
      <c r="M222" s="17"/>
    </row>
    <row r="223" spans="1:12" ht="12.75" customHeight="1">
      <c r="A223" s="299"/>
      <c r="B223" s="299"/>
      <c r="C223" s="301"/>
      <c r="D223" s="302"/>
      <c r="E223" s="302"/>
      <c r="F223" s="302"/>
      <c r="G223" s="301"/>
      <c r="H223" s="68"/>
      <c r="I223" s="68"/>
      <c r="J223" s="68"/>
      <c r="K223" s="1"/>
      <c r="L223" s="68"/>
    </row>
    <row r="224" spans="1:12" ht="12.75">
      <c r="A224" s="299"/>
      <c r="B224" s="299"/>
      <c r="C224" s="301"/>
      <c r="D224" s="302"/>
      <c r="E224" s="302"/>
      <c r="F224" s="302"/>
      <c r="G224" s="301"/>
      <c r="H224" s="303"/>
      <c r="I224" s="68"/>
      <c r="J224" s="68"/>
      <c r="K224" s="68"/>
      <c r="L224" s="68"/>
    </row>
    <row r="225" spans="1:12" ht="12.75">
      <c r="A225" s="299"/>
      <c r="B225" s="299"/>
      <c r="C225" s="301"/>
      <c r="D225" s="302"/>
      <c r="E225" s="302"/>
      <c r="F225" s="302"/>
      <c r="G225" s="301"/>
      <c r="H225" s="303"/>
      <c r="I225" s="68"/>
      <c r="J225" s="68"/>
      <c r="K225" s="68"/>
      <c r="L225" s="68"/>
    </row>
    <row r="226" spans="1:12" ht="12.75" customHeight="1">
      <c r="A226" s="677"/>
      <c r="B226" s="677"/>
      <c r="C226" s="677"/>
      <c r="D226" s="677"/>
      <c r="E226" s="677"/>
      <c r="F226" s="677"/>
      <c r="G226" s="677"/>
      <c r="H226" s="677"/>
      <c r="I226" s="677"/>
      <c r="J226" s="677"/>
      <c r="K226" s="677"/>
      <c r="L226" s="304"/>
    </row>
    <row r="227" spans="1:12" ht="12.75" customHeight="1">
      <c r="A227" s="677"/>
      <c r="B227" s="677"/>
      <c r="C227" s="677"/>
      <c r="D227" s="677"/>
      <c r="E227" s="677"/>
      <c r="F227" s="677"/>
      <c r="G227" s="677"/>
      <c r="H227" s="677"/>
      <c r="I227" s="677"/>
      <c r="J227" s="677"/>
      <c r="K227" s="677"/>
      <c r="L227" s="304"/>
    </row>
    <row r="228" spans="1:12" ht="12.75" customHeight="1">
      <c r="A228" s="677"/>
      <c r="B228" s="677"/>
      <c r="C228" s="677"/>
      <c r="D228" s="677"/>
      <c r="E228" s="677"/>
      <c r="F228" s="677"/>
      <c r="G228" s="677"/>
      <c r="H228" s="677"/>
      <c r="I228" s="677"/>
      <c r="J228" s="677"/>
      <c r="K228" s="677"/>
      <c r="L228" s="304"/>
    </row>
    <row r="229" spans="1:12" ht="12.75" customHeight="1">
      <c r="A229" s="677"/>
      <c r="B229" s="677"/>
      <c r="C229" s="677"/>
      <c r="D229" s="677"/>
      <c r="E229" s="677"/>
      <c r="F229" s="677"/>
      <c r="G229" s="677"/>
      <c r="H229" s="677"/>
      <c r="I229" s="677"/>
      <c r="J229" s="677"/>
      <c r="K229" s="677"/>
      <c r="L229" s="304"/>
    </row>
    <row r="230" spans="1:12" ht="12.75" customHeight="1">
      <c r="A230" s="677"/>
      <c r="B230" s="677"/>
      <c r="C230" s="677"/>
      <c r="D230" s="677"/>
      <c r="E230" s="677"/>
      <c r="F230" s="677"/>
      <c r="G230" s="677"/>
      <c r="H230" s="677"/>
      <c r="I230" s="677"/>
      <c r="J230" s="677"/>
      <c r="K230" s="677"/>
      <c r="L230" s="304"/>
    </row>
    <row r="231" spans="1:12" ht="12.75" customHeight="1">
      <c r="A231" s="677"/>
      <c r="B231" s="677"/>
      <c r="C231" s="677"/>
      <c r="D231" s="677"/>
      <c r="E231" s="677"/>
      <c r="F231" s="677"/>
      <c r="G231" s="677"/>
      <c r="H231" s="677"/>
      <c r="I231" s="677"/>
      <c r="J231" s="677"/>
      <c r="K231" s="677"/>
      <c r="L231" s="304"/>
    </row>
    <row r="232" spans="1:12" ht="12.75" customHeight="1">
      <c r="A232" s="299"/>
      <c r="B232" s="299"/>
      <c r="C232" s="301"/>
      <c r="D232" s="301"/>
      <c r="E232" s="301"/>
      <c r="F232" s="301"/>
      <c r="G232" s="301"/>
      <c r="H232" s="1"/>
      <c r="I232" s="299"/>
      <c r="J232" s="299"/>
      <c r="K232" s="1"/>
      <c r="L232" s="1"/>
    </row>
    <row r="233" spans="1:12" ht="12.75">
      <c r="A233" s="299"/>
      <c r="B233" s="299"/>
      <c r="C233" s="301"/>
      <c r="D233" s="301"/>
      <c r="E233" s="301"/>
      <c r="F233" s="301"/>
      <c r="G233" s="301"/>
      <c r="H233" s="1"/>
      <c r="I233" s="299"/>
      <c r="J233" s="301"/>
      <c r="K233" s="1"/>
      <c r="L233" s="1"/>
    </row>
    <row r="234" spans="1:12" ht="12.75">
      <c r="A234" s="299"/>
      <c r="B234" s="299"/>
      <c r="C234" s="299"/>
      <c r="D234" s="299"/>
      <c r="E234" s="299"/>
      <c r="F234" s="299"/>
      <c r="G234" s="299"/>
      <c r="H234" s="299"/>
      <c r="I234" s="678"/>
      <c r="J234" s="678"/>
      <c r="K234" s="678"/>
      <c r="L234" s="678"/>
    </row>
    <row r="235" spans="1:13" ht="12.75">
      <c r="A235" s="659"/>
      <c r="B235" s="659"/>
      <c r="C235" s="659"/>
      <c r="D235" s="659"/>
      <c r="E235" s="659"/>
      <c r="F235" s="659"/>
      <c r="G235" s="659"/>
      <c r="H235" s="659"/>
      <c r="I235" s="659"/>
      <c r="J235" s="743"/>
      <c r="K235" s="743"/>
      <c r="L235" s="88"/>
      <c r="M235" s="1"/>
    </row>
    <row r="236" spans="1:12" ht="12.75">
      <c r="A236" s="659"/>
      <c r="B236" s="659"/>
      <c r="C236" s="659"/>
      <c r="D236" s="659"/>
      <c r="E236" s="659"/>
      <c r="F236" s="659"/>
      <c r="G236" s="659"/>
      <c r="H236" s="659"/>
      <c r="I236" s="659"/>
      <c r="J236" s="679"/>
      <c r="K236" s="679"/>
      <c r="L236" s="1"/>
    </row>
    <row r="237" spans="1:12" ht="12.75">
      <c r="A237" s="659"/>
      <c r="B237" s="659"/>
      <c r="C237" s="659"/>
      <c r="D237" s="659"/>
      <c r="E237" s="659"/>
      <c r="F237" s="659"/>
      <c r="G237" s="659"/>
      <c r="H237" s="659"/>
      <c r="I237" s="659"/>
      <c r="J237" s="679"/>
      <c r="K237" s="679"/>
      <c r="L237" s="1"/>
    </row>
    <row r="238" spans="1:12" ht="15">
      <c r="A238" s="744"/>
      <c r="B238" s="744"/>
      <c r="C238" s="744"/>
      <c r="D238" s="744"/>
      <c r="E238" s="306"/>
      <c r="F238" s="745"/>
      <c r="G238" s="745"/>
      <c r="H238" s="306"/>
      <c r="I238" s="306"/>
      <c r="J238" s="89"/>
      <c r="K238" s="89"/>
      <c r="L238" s="1"/>
    </row>
    <row r="239" spans="1:12" ht="12.75">
      <c r="A239" s="666"/>
      <c r="B239" s="666"/>
      <c r="C239" s="666"/>
      <c r="D239" s="666"/>
      <c r="E239" s="664"/>
      <c r="F239" s="659"/>
      <c r="G239" s="659"/>
      <c r="H239" s="659"/>
      <c r="I239" s="659"/>
      <c r="J239" s="674"/>
      <c r="K239" s="674"/>
      <c r="L239" s="1"/>
    </row>
    <row r="240" spans="1:12" ht="12.75">
      <c r="A240" s="666"/>
      <c r="B240" s="666"/>
      <c r="C240" s="666"/>
      <c r="D240" s="666"/>
      <c r="E240" s="664"/>
      <c r="F240" s="659"/>
      <c r="G240" s="659"/>
      <c r="H240" s="659"/>
      <c r="I240" s="659"/>
      <c r="J240" s="674"/>
      <c r="K240" s="674"/>
      <c r="L240" s="1"/>
    </row>
    <row r="241" spans="1:12" ht="12.75">
      <c r="A241" s="308"/>
      <c r="B241" s="299"/>
      <c r="C241" s="299"/>
      <c r="D241" s="299"/>
      <c r="E241" s="307"/>
      <c r="F241" s="664"/>
      <c r="G241" s="664"/>
      <c r="H241" s="307"/>
      <c r="I241" s="307"/>
      <c r="J241" s="90"/>
      <c r="K241" s="90"/>
      <c r="L241" s="1"/>
    </row>
    <row r="242" spans="1:12" ht="12.75">
      <c r="A242" s="660"/>
      <c r="B242" s="428"/>
      <c r="C242" s="428"/>
      <c r="D242" s="428"/>
      <c r="E242" s="664"/>
      <c r="F242" s="664"/>
      <c r="G242" s="664"/>
      <c r="H242" s="664"/>
      <c r="I242" s="664"/>
      <c r="J242" s="661"/>
      <c r="K242" s="661"/>
      <c r="L242" s="1"/>
    </row>
    <row r="243" spans="1:12" ht="12.75">
      <c r="A243" s="428"/>
      <c r="B243" s="428"/>
      <c r="C243" s="428"/>
      <c r="D243" s="428"/>
      <c r="E243" s="664"/>
      <c r="F243" s="664"/>
      <c r="G243" s="664"/>
      <c r="H243" s="664"/>
      <c r="I243" s="664"/>
      <c r="J243" s="661"/>
      <c r="K243" s="661"/>
      <c r="L243" s="1"/>
    </row>
    <row r="244" spans="1:12" ht="12.75">
      <c r="A244" s="428"/>
      <c r="B244" s="428"/>
      <c r="C244" s="428"/>
      <c r="D244" s="428"/>
      <c r="E244" s="664"/>
      <c r="F244" s="664"/>
      <c r="G244" s="664"/>
      <c r="H244" s="664"/>
      <c r="I244" s="664"/>
      <c r="J244" s="661"/>
      <c r="K244" s="661"/>
      <c r="L244" s="1"/>
    </row>
    <row r="245" spans="1:12" ht="12.75">
      <c r="A245" s="669"/>
      <c r="B245" s="669"/>
      <c r="C245" s="669"/>
      <c r="D245" s="669"/>
      <c r="E245" s="673"/>
      <c r="F245" s="664"/>
      <c r="G245" s="664"/>
      <c r="H245" s="664"/>
      <c r="I245" s="664"/>
      <c r="J245" s="661"/>
      <c r="K245" s="661"/>
      <c r="L245" s="1"/>
    </row>
    <row r="246" spans="1:12" ht="12.75">
      <c r="A246" s="669"/>
      <c r="B246" s="669"/>
      <c r="C246" s="669"/>
      <c r="D246" s="669"/>
      <c r="E246" s="673"/>
      <c r="F246" s="664"/>
      <c r="G246" s="664"/>
      <c r="H246" s="664"/>
      <c r="I246" s="664"/>
      <c r="J246" s="661"/>
      <c r="K246" s="661"/>
      <c r="L246" s="1"/>
    </row>
    <row r="247" spans="1:12" ht="12.75">
      <c r="A247" s="308"/>
      <c r="B247" s="299"/>
      <c r="C247" s="299"/>
      <c r="D247" s="299"/>
      <c r="E247" s="307"/>
      <c r="F247" s="664"/>
      <c r="G247" s="664"/>
      <c r="H247" s="307"/>
      <c r="I247" s="307"/>
      <c r="J247" s="90"/>
      <c r="K247" s="90"/>
      <c r="L247" s="1"/>
    </row>
    <row r="248" spans="1:12" ht="12.75">
      <c r="A248" s="299"/>
      <c r="B248" s="299"/>
      <c r="C248" s="299"/>
      <c r="D248" s="299"/>
      <c r="E248" s="98"/>
      <c r="F248" s="659"/>
      <c r="G248" s="659"/>
      <c r="H248" s="98"/>
      <c r="I248" s="98"/>
      <c r="J248" s="91"/>
      <c r="K248" s="91"/>
      <c r="L248" s="1"/>
    </row>
    <row r="249" spans="1:12" ht="12.75">
      <c r="A249" s="662"/>
      <c r="B249" s="662"/>
      <c r="C249" s="662"/>
      <c r="D249" s="662"/>
      <c r="E249" s="664"/>
      <c r="F249" s="664"/>
      <c r="G249" s="664"/>
      <c r="H249" s="659"/>
      <c r="I249" s="659"/>
      <c r="J249" s="661"/>
      <c r="K249" s="661"/>
      <c r="L249" s="1"/>
    </row>
    <row r="250" spans="1:12" ht="12.75">
      <c r="A250" s="662"/>
      <c r="B250" s="662"/>
      <c r="C250" s="662"/>
      <c r="D250" s="662"/>
      <c r="E250" s="664"/>
      <c r="F250" s="664"/>
      <c r="G250" s="664"/>
      <c r="H250" s="659"/>
      <c r="I250" s="659"/>
      <c r="J250" s="661"/>
      <c r="K250" s="661"/>
      <c r="L250" s="1"/>
    </row>
    <row r="251" spans="1:12" ht="12.75">
      <c r="A251" s="662"/>
      <c r="B251" s="662"/>
      <c r="C251" s="662"/>
      <c r="D251" s="662"/>
      <c r="E251" s="664"/>
      <c r="F251" s="664"/>
      <c r="G251" s="664"/>
      <c r="H251" s="659"/>
      <c r="I251" s="659"/>
      <c r="J251" s="661"/>
      <c r="K251" s="661"/>
      <c r="L251" s="1"/>
    </row>
    <row r="252" spans="1:12" ht="12.75">
      <c r="A252" s="662"/>
      <c r="B252" s="662"/>
      <c r="C252" s="662"/>
      <c r="D252" s="662"/>
      <c r="E252" s="664"/>
      <c r="F252" s="664"/>
      <c r="G252" s="664"/>
      <c r="H252" s="659"/>
      <c r="I252" s="659"/>
      <c r="J252" s="661"/>
      <c r="K252" s="661"/>
      <c r="L252" s="1"/>
    </row>
    <row r="253" spans="1:12" ht="12.75">
      <c r="A253" s="669"/>
      <c r="B253" s="669"/>
      <c r="C253" s="669"/>
      <c r="D253" s="669"/>
      <c r="E253" s="673"/>
      <c r="F253" s="664"/>
      <c r="G253" s="664"/>
      <c r="H253" s="664"/>
      <c r="I253" s="664"/>
      <c r="J253" s="661"/>
      <c r="K253" s="661"/>
      <c r="L253" s="1"/>
    </row>
    <row r="254" spans="1:12" ht="12.75">
      <c r="A254" s="669"/>
      <c r="B254" s="669"/>
      <c r="C254" s="669"/>
      <c r="D254" s="669"/>
      <c r="E254" s="673"/>
      <c r="F254" s="664"/>
      <c r="G254" s="664"/>
      <c r="H254" s="664"/>
      <c r="I254" s="664"/>
      <c r="J254" s="661"/>
      <c r="K254" s="661"/>
      <c r="L254" s="1"/>
    </row>
    <row r="255" spans="1:12" ht="12.75">
      <c r="A255" s="665"/>
      <c r="B255" s="665"/>
      <c r="C255" s="665"/>
      <c r="D255" s="665"/>
      <c r="E255" s="309"/>
      <c r="F255" s="664"/>
      <c r="G255" s="664"/>
      <c r="H255" s="307"/>
      <c r="I255" s="307"/>
      <c r="J255" s="90"/>
      <c r="K255" s="90"/>
      <c r="L255" s="1"/>
    </row>
    <row r="256" spans="1:12" ht="12.75">
      <c r="A256" s="299"/>
      <c r="B256" s="299"/>
      <c r="C256" s="299"/>
      <c r="D256" s="299"/>
      <c r="E256" s="305"/>
      <c r="F256" s="659"/>
      <c r="G256" s="659"/>
      <c r="H256" s="98"/>
      <c r="I256" s="98"/>
      <c r="J256" s="91"/>
      <c r="K256" s="91"/>
      <c r="L256" s="1"/>
    </row>
    <row r="257" spans="1:12" ht="12.75">
      <c r="A257" s="662"/>
      <c r="B257" s="662"/>
      <c r="C257" s="662"/>
      <c r="D257" s="662"/>
      <c r="E257" s="309"/>
      <c r="F257" s="664"/>
      <c r="G257" s="664"/>
      <c r="H257" s="307"/>
      <c r="I257" s="307"/>
      <c r="J257" s="90"/>
      <c r="K257" s="90"/>
      <c r="L257" s="1"/>
    </row>
    <row r="258" spans="1:12" ht="12.75">
      <c r="A258" s="671"/>
      <c r="B258" s="671"/>
      <c r="C258" s="671"/>
      <c r="D258" s="671"/>
      <c r="E258" s="309"/>
      <c r="F258" s="659"/>
      <c r="G258" s="659"/>
      <c r="H258" s="98"/>
      <c r="I258" s="98"/>
      <c r="J258" s="92"/>
      <c r="K258" s="92"/>
      <c r="L258" s="1"/>
    </row>
    <row r="259" spans="1:12" ht="12.75">
      <c r="A259" s="672"/>
      <c r="B259" s="672"/>
      <c r="C259" s="672"/>
      <c r="D259" s="672"/>
      <c r="E259" s="309"/>
      <c r="F259" s="664"/>
      <c r="G259" s="664"/>
      <c r="H259" s="307"/>
      <c r="I259" s="307"/>
      <c r="J259" s="90"/>
      <c r="K259" s="90"/>
      <c r="L259" s="1"/>
    </row>
    <row r="260" spans="1:12" ht="12.75">
      <c r="A260" s="671"/>
      <c r="B260" s="671"/>
      <c r="C260" s="671"/>
      <c r="D260" s="671"/>
      <c r="E260" s="309"/>
      <c r="F260" s="659"/>
      <c r="G260" s="659"/>
      <c r="H260" s="98"/>
      <c r="I260" s="98"/>
      <c r="J260" s="91"/>
      <c r="K260" s="91"/>
      <c r="L260" s="1"/>
    </row>
    <row r="261" spans="1:12" ht="12.75">
      <c r="A261" s="310"/>
      <c r="B261" s="310"/>
      <c r="C261" s="310"/>
      <c r="D261" s="310"/>
      <c r="E261" s="309"/>
      <c r="F261" s="664"/>
      <c r="G261" s="664"/>
      <c r="H261" s="307"/>
      <c r="I261" s="307"/>
      <c r="J261" s="90"/>
      <c r="K261" s="90"/>
      <c r="L261" s="1"/>
    </row>
    <row r="262" spans="1:12" ht="12.75">
      <c r="A262" s="671"/>
      <c r="B262" s="671"/>
      <c r="C262" s="671"/>
      <c r="D262" s="671"/>
      <c r="E262" s="309"/>
      <c r="F262" s="659"/>
      <c r="G262" s="659"/>
      <c r="H262" s="98"/>
      <c r="I262" s="98"/>
      <c r="J262" s="91"/>
      <c r="K262" s="91"/>
      <c r="L262" s="1"/>
    </row>
    <row r="263" spans="1:12" ht="12.75">
      <c r="A263" s="665"/>
      <c r="B263" s="665"/>
      <c r="C263" s="665"/>
      <c r="D263" s="665"/>
      <c r="E263" s="307"/>
      <c r="F263" s="664"/>
      <c r="G263" s="664"/>
      <c r="H263" s="307"/>
      <c r="I263" s="307"/>
      <c r="J263" s="90"/>
      <c r="K263" s="90"/>
      <c r="L263" s="1"/>
    </row>
    <row r="264" spans="1:12" ht="12.75">
      <c r="A264" s="311"/>
      <c r="B264" s="299"/>
      <c r="C264" s="299"/>
      <c r="D264" s="299"/>
      <c r="E264" s="307"/>
      <c r="F264" s="664"/>
      <c r="G264" s="664"/>
      <c r="H264" s="307"/>
      <c r="I264" s="307"/>
      <c r="J264" s="90"/>
      <c r="K264" s="90"/>
      <c r="L264" s="1"/>
    </row>
    <row r="265" spans="1:12" ht="12.75">
      <c r="A265" s="299"/>
      <c r="B265" s="299"/>
      <c r="C265" s="299"/>
      <c r="D265" s="299"/>
      <c r="E265" s="98"/>
      <c r="F265" s="659"/>
      <c r="G265" s="659"/>
      <c r="H265" s="98"/>
      <c r="I265" s="98"/>
      <c r="J265" s="91"/>
      <c r="K265" s="91"/>
      <c r="L265" s="1"/>
    </row>
    <row r="266" spans="1:12" ht="12.75">
      <c r="A266" s="668"/>
      <c r="B266" s="668"/>
      <c r="C266" s="668"/>
      <c r="D266" s="668"/>
      <c r="E266" s="309"/>
      <c r="F266" s="664"/>
      <c r="G266" s="664"/>
      <c r="H266" s="307"/>
      <c r="I266" s="307"/>
      <c r="J266" s="90"/>
      <c r="K266" s="90"/>
      <c r="L266" s="1"/>
    </row>
    <row r="267" spans="1:12" ht="12.75">
      <c r="A267" s="311"/>
      <c r="B267" s="308"/>
      <c r="C267" s="308"/>
      <c r="D267" s="308"/>
      <c r="E267" s="309"/>
      <c r="F267" s="664"/>
      <c r="G267" s="664"/>
      <c r="H267" s="307"/>
      <c r="I267" s="307"/>
      <c r="J267" s="90"/>
      <c r="K267" s="90"/>
      <c r="L267" s="1"/>
    </row>
    <row r="268" spans="1:12" ht="12.75">
      <c r="A268" s="663"/>
      <c r="B268" s="663"/>
      <c r="C268" s="663"/>
      <c r="D268" s="663"/>
      <c r="E268" s="673"/>
      <c r="F268" s="664"/>
      <c r="G268" s="664"/>
      <c r="H268" s="664"/>
      <c r="I268" s="664"/>
      <c r="J268" s="661"/>
      <c r="K268" s="661"/>
      <c r="L268" s="1"/>
    </row>
    <row r="269" spans="1:12" ht="12.75">
      <c r="A269" s="663"/>
      <c r="B269" s="663"/>
      <c r="C269" s="663"/>
      <c r="D269" s="663"/>
      <c r="E269" s="673"/>
      <c r="F269" s="664"/>
      <c r="G269" s="664"/>
      <c r="H269" s="664"/>
      <c r="I269" s="664"/>
      <c r="J269" s="661"/>
      <c r="K269" s="661"/>
      <c r="L269" s="1"/>
    </row>
    <row r="270" spans="1:12" ht="12.75">
      <c r="A270" s="299"/>
      <c r="B270" s="299"/>
      <c r="C270" s="299"/>
      <c r="D270" s="299"/>
      <c r="E270" s="98"/>
      <c r="F270" s="659"/>
      <c r="G270" s="659"/>
      <c r="H270" s="98"/>
      <c r="I270" s="98"/>
      <c r="J270" s="91"/>
      <c r="K270" s="91"/>
      <c r="L270" s="1"/>
    </row>
    <row r="271" spans="1:12" ht="12.75" hidden="1">
      <c r="A271" s="308"/>
      <c r="B271" s="299"/>
      <c r="C271" s="299"/>
      <c r="D271" s="299"/>
      <c r="E271" s="307"/>
      <c r="F271" s="307"/>
      <c r="G271" s="98"/>
      <c r="H271" s="98"/>
      <c r="I271" s="98"/>
      <c r="J271" s="91"/>
      <c r="K271" s="91"/>
      <c r="L271" s="1"/>
    </row>
    <row r="272" spans="1:12" ht="12.75" hidden="1">
      <c r="A272" s="670"/>
      <c r="B272" s="670"/>
      <c r="C272" s="670"/>
      <c r="D272" s="670"/>
      <c r="E272" s="98"/>
      <c r="F272" s="98"/>
      <c r="G272" s="98"/>
      <c r="H272" s="98"/>
      <c r="I272" s="98"/>
      <c r="J272" s="91"/>
      <c r="K272" s="91"/>
      <c r="L272" s="1"/>
    </row>
    <row r="273" spans="1:12" ht="12.75" hidden="1">
      <c r="A273" s="670"/>
      <c r="B273" s="670"/>
      <c r="C273" s="670"/>
      <c r="D273" s="670"/>
      <c r="E273" s="98"/>
      <c r="F273" s="98"/>
      <c r="G273" s="98"/>
      <c r="H273" s="98"/>
      <c r="I273" s="98"/>
      <c r="J273" s="91"/>
      <c r="K273" s="91"/>
      <c r="L273" s="1"/>
    </row>
    <row r="274" spans="1:12" ht="12.75" hidden="1">
      <c r="A274" s="670"/>
      <c r="B274" s="670"/>
      <c r="C274" s="670"/>
      <c r="D274" s="670"/>
      <c r="E274" s="98"/>
      <c r="F274" s="98"/>
      <c r="G274" s="98"/>
      <c r="H274" s="98"/>
      <c r="I274" s="98"/>
      <c r="J274" s="91"/>
      <c r="K274" s="91"/>
      <c r="L274" s="1"/>
    </row>
    <row r="275" spans="1:12" ht="12.75" hidden="1">
      <c r="A275" s="299"/>
      <c r="B275" s="299"/>
      <c r="C275" s="299"/>
      <c r="D275" s="299"/>
      <c r="E275" s="98"/>
      <c r="F275" s="98"/>
      <c r="G275" s="98"/>
      <c r="H275" s="98"/>
      <c r="I275" s="98"/>
      <c r="J275" s="91"/>
      <c r="K275" s="91"/>
      <c r="L275" s="1"/>
    </row>
    <row r="276" spans="1:12" ht="12.75" hidden="1">
      <c r="A276" s="670"/>
      <c r="B276" s="670"/>
      <c r="C276" s="670"/>
      <c r="D276" s="670"/>
      <c r="E276" s="98"/>
      <c r="F276" s="98"/>
      <c r="G276" s="98"/>
      <c r="H276" s="98"/>
      <c r="I276" s="98"/>
      <c r="J276" s="91"/>
      <c r="K276" s="91"/>
      <c r="L276" s="1"/>
    </row>
    <row r="277" spans="1:12" ht="12.75" hidden="1">
      <c r="A277" s="670"/>
      <c r="B277" s="670"/>
      <c r="C277" s="670"/>
      <c r="D277" s="670"/>
      <c r="E277" s="98"/>
      <c r="F277" s="98"/>
      <c r="G277" s="98"/>
      <c r="H277" s="98"/>
      <c r="I277" s="98"/>
      <c r="J277" s="91"/>
      <c r="K277" s="91"/>
      <c r="L277" s="1"/>
    </row>
    <row r="278" spans="1:12" ht="12.75" hidden="1">
      <c r="A278" s="670"/>
      <c r="B278" s="670"/>
      <c r="C278" s="670"/>
      <c r="D278" s="670"/>
      <c r="E278" s="98"/>
      <c r="F278" s="98"/>
      <c r="G278" s="98"/>
      <c r="H278" s="98"/>
      <c r="I278" s="98"/>
      <c r="J278" s="91"/>
      <c r="K278" s="91"/>
      <c r="L278" s="1"/>
    </row>
    <row r="279" spans="1:12" ht="12.75" hidden="1">
      <c r="A279" s="293"/>
      <c r="B279" s="293"/>
      <c r="C279" s="293"/>
      <c r="D279" s="293"/>
      <c r="E279" s="98"/>
      <c r="F279" s="98"/>
      <c r="G279" s="98"/>
      <c r="H279" s="98"/>
      <c r="I279" s="98"/>
      <c r="J279" s="91"/>
      <c r="K279" s="91"/>
      <c r="L279" s="1"/>
    </row>
    <row r="280" spans="1:12" ht="12.75" hidden="1">
      <c r="A280" s="293"/>
      <c r="B280" s="293"/>
      <c r="C280" s="293"/>
      <c r="D280" s="293"/>
      <c r="E280" s="98"/>
      <c r="F280" s="98"/>
      <c r="G280" s="98"/>
      <c r="H280" s="98"/>
      <c r="I280" s="98"/>
      <c r="J280" s="91"/>
      <c r="K280" s="91"/>
      <c r="L280" s="1"/>
    </row>
    <row r="281" spans="1:12" ht="12.75" hidden="1">
      <c r="A281" s="293"/>
      <c r="B281" s="293"/>
      <c r="C281" s="293"/>
      <c r="D281" s="293"/>
      <c r="E281" s="98"/>
      <c r="F281" s="98"/>
      <c r="G281" s="98"/>
      <c r="H281" s="98"/>
      <c r="I281" s="98"/>
      <c r="J281" s="91"/>
      <c r="K281" s="91"/>
      <c r="L281" s="1"/>
    </row>
    <row r="282" spans="1:12" ht="12.75" hidden="1">
      <c r="A282" s="299"/>
      <c r="B282" s="293"/>
      <c r="C282" s="293"/>
      <c r="D282" s="293"/>
      <c r="E282" s="98"/>
      <c r="F282" s="98"/>
      <c r="G282" s="98"/>
      <c r="H282" s="98"/>
      <c r="I282" s="98"/>
      <c r="J282" s="91"/>
      <c r="K282" s="91"/>
      <c r="L282" s="1"/>
    </row>
    <row r="283" spans="1:12" ht="12.75" hidden="1">
      <c r="A283" s="308"/>
      <c r="B283" s="308"/>
      <c r="C283" s="308"/>
      <c r="D283" s="308"/>
      <c r="E283" s="307"/>
      <c r="F283" s="307"/>
      <c r="G283" s="307"/>
      <c r="H283" s="307"/>
      <c r="I283" s="307"/>
      <c r="J283" s="91"/>
      <c r="K283" s="91"/>
      <c r="L283" s="1"/>
    </row>
    <row r="284" spans="1:12" ht="12.75" hidden="1">
      <c r="A284" s="308"/>
      <c r="B284" s="312"/>
      <c r="C284" s="312"/>
      <c r="D284" s="308"/>
      <c r="E284" s="307"/>
      <c r="F284" s="307"/>
      <c r="G284" s="307"/>
      <c r="H284" s="307"/>
      <c r="I284" s="307"/>
      <c r="J284" s="91"/>
      <c r="K284" s="91"/>
      <c r="L284" s="1"/>
    </row>
    <row r="285" spans="1:12" ht="12.75" hidden="1">
      <c r="A285" s="308"/>
      <c r="B285" s="308"/>
      <c r="C285" s="308"/>
      <c r="D285" s="308"/>
      <c r="E285" s="307"/>
      <c r="F285" s="307"/>
      <c r="G285" s="307"/>
      <c r="H285" s="307"/>
      <c r="I285" s="307"/>
      <c r="J285" s="91"/>
      <c r="K285" s="91"/>
      <c r="L285" s="1"/>
    </row>
    <row r="286" spans="1:12" ht="12.75" hidden="1">
      <c r="A286" s="311"/>
      <c r="B286" s="308"/>
      <c r="C286" s="308"/>
      <c r="D286" s="308"/>
      <c r="E286" s="307"/>
      <c r="F286" s="307"/>
      <c r="G286" s="307"/>
      <c r="H286" s="307"/>
      <c r="I286" s="307"/>
      <c r="J286" s="91"/>
      <c r="K286" s="91"/>
      <c r="L286" s="1"/>
    </row>
    <row r="287" spans="1:12" ht="12.75" hidden="1">
      <c r="A287" s="299"/>
      <c r="B287" s="299"/>
      <c r="C287" s="299"/>
      <c r="D287" s="299"/>
      <c r="E287" s="98"/>
      <c r="F287" s="98"/>
      <c r="G287" s="98"/>
      <c r="H287" s="98"/>
      <c r="I287" s="98"/>
      <c r="J287" s="91"/>
      <c r="K287" s="91"/>
      <c r="L287" s="1"/>
    </row>
    <row r="288" spans="1:12" ht="12.75" hidden="1">
      <c r="A288" s="299"/>
      <c r="B288" s="299"/>
      <c r="C288" s="299"/>
      <c r="D288" s="299"/>
      <c r="E288" s="98"/>
      <c r="F288" s="98"/>
      <c r="G288" s="98"/>
      <c r="H288" s="98"/>
      <c r="I288" s="98"/>
      <c r="J288" s="91"/>
      <c r="K288" s="91"/>
      <c r="L288" s="1"/>
    </row>
    <row r="289" spans="1:12" ht="12.75" hidden="1">
      <c r="A289" s="308"/>
      <c r="B289" s="299"/>
      <c r="C289" s="299"/>
      <c r="D289" s="299"/>
      <c r="E289" s="307"/>
      <c r="F289" s="307"/>
      <c r="G289" s="307"/>
      <c r="H289" s="307"/>
      <c r="I289" s="307"/>
      <c r="J289" s="91"/>
      <c r="K289" s="91"/>
      <c r="L289" s="1"/>
    </row>
    <row r="290" spans="1:12" ht="12.75" hidden="1">
      <c r="A290" s="308"/>
      <c r="B290" s="299"/>
      <c r="C290" s="299"/>
      <c r="D290" s="299"/>
      <c r="E290" s="307"/>
      <c r="F290" s="307"/>
      <c r="G290" s="307"/>
      <c r="H290" s="307"/>
      <c r="I290" s="307"/>
      <c r="J290" s="91"/>
      <c r="K290" s="91"/>
      <c r="L290" s="1"/>
    </row>
    <row r="291" spans="1:12" ht="12.75" hidden="1">
      <c r="A291" s="299"/>
      <c r="B291" s="299"/>
      <c r="C291" s="299"/>
      <c r="D291" s="299"/>
      <c r="E291" s="98"/>
      <c r="F291" s="98"/>
      <c r="G291" s="98"/>
      <c r="H291" s="98"/>
      <c r="I291" s="98"/>
      <c r="J291" s="91"/>
      <c r="K291" s="91"/>
      <c r="L291" s="1"/>
    </row>
    <row r="292" spans="1:12" ht="12.75">
      <c r="A292" s="313"/>
      <c r="B292" s="314"/>
      <c r="C292" s="314"/>
      <c r="D292" s="314"/>
      <c r="E292" s="307"/>
      <c r="F292" s="664"/>
      <c r="G292" s="664"/>
      <c r="H292" s="307"/>
      <c r="I292" s="307"/>
      <c r="J292" s="90"/>
      <c r="K292" s="90"/>
      <c r="L292" s="1"/>
    </row>
    <row r="293" spans="1:12" ht="12.75">
      <c r="A293" s="313"/>
      <c r="B293" s="313"/>
      <c r="C293" s="313"/>
      <c r="D293" s="313"/>
      <c r="E293" s="307"/>
      <c r="F293" s="664"/>
      <c r="G293" s="664"/>
      <c r="H293" s="307"/>
      <c r="I293" s="307"/>
      <c r="J293" s="90"/>
      <c r="K293" s="90"/>
      <c r="L293" s="1"/>
    </row>
    <row r="294" spans="1:12" ht="12.75">
      <c r="A294" s="669"/>
      <c r="B294" s="669"/>
      <c r="C294" s="669"/>
      <c r="D294" s="669"/>
      <c r="E294" s="664"/>
      <c r="F294" s="664"/>
      <c r="G294" s="664"/>
      <c r="H294" s="664"/>
      <c r="I294" s="664"/>
      <c r="J294" s="661"/>
      <c r="K294" s="661"/>
      <c r="L294" s="1"/>
    </row>
    <row r="295" spans="1:12" ht="12.75">
      <c r="A295" s="669"/>
      <c r="B295" s="669"/>
      <c r="C295" s="669"/>
      <c r="D295" s="669"/>
      <c r="E295" s="664"/>
      <c r="F295" s="664"/>
      <c r="G295" s="664"/>
      <c r="H295" s="664"/>
      <c r="I295" s="664"/>
      <c r="J295" s="661"/>
      <c r="K295" s="661"/>
      <c r="L295" s="1"/>
    </row>
    <row r="296" spans="1:13" ht="12.75">
      <c r="A296" s="669"/>
      <c r="B296" s="669"/>
      <c r="C296" s="669"/>
      <c r="D296" s="669"/>
      <c r="E296" s="664"/>
      <c r="F296" s="664"/>
      <c r="G296" s="664"/>
      <c r="H296" s="664"/>
      <c r="I296" s="664"/>
      <c r="J296" s="661"/>
      <c r="K296" s="661"/>
      <c r="L296" s="1"/>
      <c r="M296" s="10"/>
    </row>
    <row r="297" spans="1:12" ht="12.75">
      <c r="A297" s="299"/>
      <c r="B297" s="293"/>
      <c r="C297" s="293"/>
      <c r="D297" s="293"/>
      <c r="E297" s="98"/>
      <c r="F297" s="659"/>
      <c r="G297" s="659"/>
      <c r="H297" s="98"/>
      <c r="I297" s="98"/>
      <c r="J297" s="91"/>
      <c r="K297" s="91"/>
      <c r="L297" s="1"/>
    </row>
    <row r="298" spans="1:12" ht="12.75">
      <c r="A298" s="668"/>
      <c r="B298" s="668"/>
      <c r="C298" s="668"/>
      <c r="D298" s="668"/>
      <c r="E298" s="307"/>
      <c r="F298" s="664"/>
      <c r="G298" s="664"/>
      <c r="H298" s="307"/>
      <c r="I298" s="307"/>
      <c r="J298" s="90"/>
      <c r="K298" s="90"/>
      <c r="L298" s="1"/>
    </row>
    <row r="299" spans="1:12" ht="12.75">
      <c r="A299" s="668"/>
      <c r="B299" s="668"/>
      <c r="C299" s="668"/>
      <c r="D299" s="668"/>
      <c r="E299" s="307"/>
      <c r="F299" s="664"/>
      <c r="G299" s="664"/>
      <c r="H299" s="307"/>
      <c r="I299" s="307"/>
      <c r="J299" s="90"/>
      <c r="K299" s="90"/>
      <c r="L299" s="1"/>
    </row>
    <row r="300" spans="1:12" ht="12.75">
      <c r="A300" s="669"/>
      <c r="B300" s="669"/>
      <c r="C300" s="669"/>
      <c r="D300" s="669"/>
      <c r="E300" s="664"/>
      <c r="F300" s="664"/>
      <c r="G300" s="664"/>
      <c r="H300" s="664"/>
      <c r="I300" s="664"/>
      <c r="J300" s="661"/>
      <c r="K300" s="661"/>
      <c r="L300" s="1"/>
    </row>
    <row r="301" spans="1:12" ht="12.75">
      <c r="A301" s="669"/>
      <c r="B301" s="669"/>
      <c r="C301" s="669"/>
      <c r="D301" s="669"/>
      <c r="E301" s="664"/>
      <c r="F301" s="664"/>
      <c r="G301" s="664"/>
      <c r="H301" s="664"/>
      <c r="I301" s="664"/>
      <c r="J301" s="661"/>
      <c r="K301" s="661"/>
      <c r="L301" s="1"/>
    </row>
    <row r="302" spans="1:12" ht="12.75">
      <c r="A302" s="308"/>
      <c r="B302" s="308"/>
      <c r="C302" s="308"/>
      <c r="D302" s="308"/>
      <c r="E302" s="307"/>
      <c r="F302" s="664"/>
      <c r="G302" s="664"/>
      <c r="H302" s="307"/>
      <c r="I302" s="307"/>
      <c r="J302" s="90"/>
      <c r="K302" s="90"/>
      <c r="L302" s="1"/>
    </row>
    <row r="303" spans="1:12" ht="12.75">
      <c r="A303" s="299"/>
      <c r="B303" s="299"/>
      <c r="C303" s="299"/>
      <c r="D303" s="299"/>
      <c r="E303" s="98"/>
      <c r="F303" s="659"/>
      <c r="G303" s="659"/>
      <c r="H303" s="98"/>
      <c r="I303" s="98"/>
      <c r="J303" s="91"/>
      <c r="K303" s="91"/>
      <c r="L303" s="1"/>
    </row>
    <row r="304" spans="1:12" ht="12.75">
      <c r="A304" s="668"/>
      <c r="B304" s="668"/>
      <c r="C304" s="668"/>
      <c r="D304" s="668"/>
      <c r="E304" s="307"/>
      <c r="F304" s="664"/>
      <c r="G304" s="664"/>
      <c r="H304" s="307"/>
      <c r="I304" s="307"/>
      <c r="J304" s="90"/>
      <c r="K304" s="90"/>
      <c r="L304" s="1"/>
    </row>
    <row r="305" spans="1:12" ht="12.75">
      <c r="A305" s="308"/>
      <c r="B305" s="308"/>
      <c r="C305" s="308"/>
      <c r="D305" s="308"/>
      <c r="E305" s="307"/>
      <c r="F305" s="664"/>
      <c r="G305" s="664"/>
      <c r="H305" s="307"/>
      <c r="I305" s="307"/>
      <c r="J305" s="90"/>
      <c r="K305" s="90"/>
      <c r="L305" s="1"/>
    </row>
    <row r="306" spans="1:12" ht="12.75">
      <c r="A306" s="299"/>
      <c r="B306" s="299"/>
      <c r="C306" s="299"/>
      <c r="D306" s="299"/>
      <c r="E306" s="98"/>
      <c r="F306" s="659"/>
      <c r="G306" s="659"/>
      <c r="H306" s="98"/>
      <c r="I306" s="98"/>
      <c r="J306" s="91"/>
      <c r="K306" s="91"/>
      <c r="L306" s="1"/>
    </row>
    <row r="307" spans="1:12" ht="12.75" hidden="1">
      <c r="A307" s="299"/>
      <c r="B307" s="299"/>
      <c r="C307" s="299"/>
      <c r="D307" s="299"/>
      <c r="E307" s="98"/>
      <c r="F307" s="98"/>
      <c r="G307" s="98"/>
      <c r="H307" s="98"/>
      <c r="I307" s="98"/>
      <c r="J307" s="91"/>
      <c r="K307" s="91"/>
      <c r="L307" s="1"/>
    </row>
    <row r="308" spans="1:12" ht="12.75" hidden="1">
      <c r="A308" s="315"/>
      <c r="B308" s="315"/>
      <c r="C308" s="315"/>
      <c r="D308" s="315"/>
      <c r="E308" s="316"/>
      <c r="F308" s="98"/>
      <c r="G308" s="98"/>
      <c r="H308" s="98"/>
      <c r="I308" s="98"/>
      <c r="J308" s="91"/>
      <c r="K308" s="91"/>
      <c r="L308" s="1"/>
    </row>
    <row r="309" spans="1:12" ht="12.75" hidden="1">
      <c r="A309" s="299"/>
      <c r="B309" s="299"/>
      <c r="C309" s="299"/>
      <c r="D309" s="299"/>
      <c r="E309" s="98"/>
      <c r="F309" s="98"/>
      <c r="G309" s="98"/>
      <c r="H309" s="98"/>
      <c r="I309" s="98"/>
      <c r="J309" s="91"/>
      <c r="K309" s="91"/>
      <c r="L309" s="1"/>
    </row>
    <row r="310" spans="1:12" ht="12.75" hidden="1">
      <c r="A310" s="299"/>
      <c r="B310" s="299"/>
      <c r="C310" s="299"/>
      <c r="D310" s="299"/>
      <c r="E310" s="98"/>
      <c r="F310" s="98"/>
      <c r="G310" s="98"/>
      <c r="H310" s="98"/>
      <c r="I310" s="98"/>
      <c r="J310" s="91"/>
      <c r="K310" s="91"/>
      <c r="L310" s="1"/>
    </row>
    <row r="311" spans="1:12" ht="12.75" hidden="1">
      <c r="A311" s="299"/>
      <c r="B311" s="299"/>
      <c r="C311" s="299"/>
      <c r="D311" s="299"/>
      <c r="E311" s="98"/>
      <c r="F311" s="98"/>
      <c r="G311" s="98"/>
      <c r="H311" s="98"/>
      <c r="I311" s="98"/>
      <c r="J311" s="91"/>
      <c r="K311" s="91"/>
      <c r="L311" s="1"/>
    </row>
    <row r="312" spans="1:12" ht="12.75">
      <c r="A312" s="666"/>
      <c r="B312" s="666"/>
      <c r="C312" s="666"/>
      <c r="D312" s="666"/>
      <c r="E312" s="667"/>
      <c r="F312" s="664"/>
      <c r="G312" s="664"/>
      <c r="H312" s="664"/>
      <c r="I312" s="664"/>
      <c r="J312" s="661"/>
      <c r="K312" s="661"/>
      <c r="L312" s="1"/>
    </row>
    <row r="313" spans="1:12" ht="12.75">
      <c r="A313" s="666"/>
      <c r="B313" s="666"/>
      <c r="C313" s="666"/>
      <c r="D313" s="666"/>
      <c r="E313" s="667"/>
      <c r="F313" s="664"/>
      <c r="G313" s="664"/>
      <c r="H313" s="664"/>
      <c r="I313" s="664"/>
      <c r="J313" s="661"/>
      <c r="K313" s="661"/>
      <c r="L313" s="1"/>
    </row>
    <row r="314" spans="1:12" ht="12.75">
      <c r="A314" s="662"/>
      <c r="B314" s="662"/>
      <c r="C314" s="662"/>
      <c r="D314" s="662"/>
      <c r="E314" s="664"/>
      <c r="F314" s="664"/>
      <c r="G314" s="664"/>
      <c r="H314" s="659"/>
      <c r="I314" s="659"/>
      <c r="J314" s="661"/>
      <c r="K314" s="661"/>
      <c r="L314" s="1"/>
    </row>
    <row r="315" spans="1:12" ht="12.75">
      <c r="A315" s="662"/>
      <c r="B315" s="662"/>
      <c r="C315" s="662"/>
      <c r="D315" s="662"/>
      <c r="E315" s="664"/>
      <c r="F315" s="664"/>
      <c r="G315" s="664"/>
      <c r="H315" s="659"/>
      <c r="I315" s="659"/>
      <c r="J315" s="661"/>
      <c r="K315" s="661"/>
      <c r="L315" s="1"/>
    </row>
    <row r="316" spans="1:12" ht="12.75">
      <c r="A316" s="662"/>
      <c r="B316" s="662"/>
      <c r="C316" s="662"/>
      <c r="D316" s="662"/>
      <c r="E316" s="664"/>
      <c r="F316" s="664"/>
      <c r="G316" s="664"/>
      <c r="H316" s="659"/>
      <c r="I316" s="659"/>
      <c r="J316" s="661"/>
      <c r="K316" s="661"/>
      <c r="L316" s="1"/>
    </row>
    <row r="317" spans="1:12" ht="12.75">
      <c r="A317" s="663"/>
      <c r="B317" s="663"/>
      <c r="C317" s="663"/>
      <c r="D317" s="663"/>
      <c r="E317" s="317"/>
      <c r="F317" s="664"/>
      <c r="G317" s="664"/>
      <c r="H317" s="307"/>
      <c r="I317" s="307"/>
      <c r="J317" s="90"/>
      <c r="K317" s="90"/>
      <c r="L317" s="1"/>
    </row>
    <row r="318" spans="1:12" ht="12.75">
      <c r="A318" s="665"/>
      <c r="B318" s="665"/>
      <c r="C318" s="665"/>
      <c r="D318" s="665"/>
      <c r="E318" s="307"/>
      <c r="F318" s="664"/>
      <c r="G318" s="664"/>
      <c r="H318" s="307"/>
      <c r="I318" s="307"/>
      <c r="J318" s="90"/>
      <c r="K318" s="90"/>
      <c r="L318" s="1"/>
    </row>
    <row r="319" spans="1:12" ht="12.75">
      <c r="A319" s="299"/>
      <c r="B319" s="299"/>
      <c r="C319" s="299"/>
      <c r="D319" s="299"/>
      <c r="E319" s="98"/>
      <c r="F319" s="659"/>
      <c r="G319" s="659"/>
      <c r="H319" s="98"/>
      <c r="I319" s="98"/>
      <c r="J319" s="91"/>
      <c r="K319" s="91"/>
      <c r="L319" s="1"/>
    </row>
    <row r="320" spans="1:12" ht="12.75">
      <c r="A320" s="662"/>
      <c r="B320" s="662"/>
      <c r="C320" s="662"/>
      <c r="D320" s="662"/>
      <c r="E320" s="99"/>
      <c r="F320" s="664"/>
      <c r="G320" s="664"/>
      <c r="H320" s="307"/>
      <c r="I320" s="307"/>
      <c r="J320" s="90"/>
      <c r="K320" s="90"/>
      <c r="L320" s="1"/>
    </row>
    <row r="321" spans="1:12" ht="12.75">
      <c r="A321" s="428"/>
      <c r="B321" s="428"/>
      <c r="C321" s="428"/>
      <c r="D321" s="428"/>
      <c r="E321" s="65"/>
      <c r="F321" s="659"/>
      <c r="G321" s="659"/>
      <c r="H321" s="318"/>
      <c r="I321" s="318"/>
      <c r="J321" s="92"/>
      <c r="K321" s="92"/>
      <c r="L321" s="1"/>
    </row>
    <row r="322" spans="1:12" ht="12.75">
      <c r="A322" s="660"/>
      <c r="B322" s="660"/>
      <c r="C322" s="660"/>
      <c r="D322" s="660"/>
      <c r="E322" s="65"/>
      <c r="F322" s="659"/>
      <c r="G322" s="659"/>
      <c r="H322" s="99"/>
      <c r="I322" s="318"/>
      <c r="J322" s="92"/>
      <c r="K322" s="92"/>
      <c r="L322" s="1"/>
    </row>
    <row r="323" spans="1:12" ht="12.75">
      <c r="A323" s="660"/>
      <c r="B323" s="660"/>
      <c r="C323" s="660"/>
      <c r="D323" s="660"/>
      <c r="E323" s="65"/>
      <c r="F323" s="659"/>
      <c r="G323" s="659"/>
      <c r="H323" s="99"/>
      <c r="I323" s="98"/>
      <c r="J323" s="92"/>
      <c r="K323" s="92"/>
      <c r="L323" s="1"/>
    </row>
    <row r="324" spans="1:12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</sheetData>
  <sheetProtection/>
  <mergeCells count="374">
    <mergeCell ref="F95:G95"/>
    <mergeCell ref="F96:G96"/>
    <mergeCell ref="F97:G97"/>
    <mergeCell ref="F98:G98"/>
    <mergeCell ref="A122:D122"/>
    <mergeCell ref="F107:G107"/>
    <mergeCell ref="A113:D113"/>
    <mergeCell ref="A116:D116"/>
    <mergeCell ref="F122:G122"/>
    <mergeCell ref="A99:D99"/>
    <mergeCell ref="A100:D100"/>
    <mergeCell ref="F100:G100"/>
    <mergeCell ref="F99:G99"/>
    <mergeCell ref="F116:G116"/>
    <mergeCell ref="F111:G111"/>
    <mergeCell ref="A115:D115"/>
    <mergeCell ref="F115:G115"/>
    <mergeCell ref="F106:G106"/>
    <mergeCell ref="F108:G108"/>
    <mergeCell ref="F103:G103"/>
    <mergeCell ref="F40:G40"/>
    <mergeCell ref="A76:D76"/>
    <mergeCell ref="F76:G76"/>
    <mergeCell ref="A60:D62"/>
    <mergeCell ref="A43:D43"/>
    <mergeCell ref="A46:D46"/>
    <mergeCell ref="F46:G46"/>
    <mergeCell ref="F54:G54"/>
    <mergeCell ref="E69:E70"/>
    <mergeCell ref="A47:D47"/>
    <mergeCell ref="F26:G26"/>
    <mergeCell ref="F27:G27"/>
    <mergeCell ref="E71:E72"/>
    <mergeCell ref="E73:E74"/>
    <mergeCell ref="E59:E60"/>
    <mergeCell ref="E61:E62"/>
    <mergeCell ref="E65:E66"/>
    <mergeCell ref="F37:G37"/>
    <mergeCell ref="E67:E68"/>
    <mergeCell ref="F39:G39"/>
    <mergeCell ref="F88:G88"/>
    <mergeCell ref="E81:E82"/>
    <mergeCell ref="A276:D278"/>
    <mergeCell ref="F292:G292"/>
    <mergeCell ref="F263:G263"/>
    <mergeCell ref="F262:G262"/>
    <mergeCell ref="A245:D246"/>
    <mergeCell ref="E245:E246"/>
    <mergeCell ref="A123:D123"/>
    <mergeCell ref="A249:D252"/>
    <mergeCell ref="A258:D258"/>
    <mergeCell ref="F258:G258"/>
    <mergeCell ref="A242:D244"/>
    <mergeCell ref="J235:K235"/>
    <mergeCell ref="F236:G237"/>
    <mergeCell ref="H236:H237"/>
    <mergeCell ref="I236:I237"/>
    <mergeCell ref="A238:D238"/>
    <mergeCell ref="F238:G238"/>
    <mergeCell ref="A239:D240"/>
    <mergeCell ref="A127:D127"/>
    <mergeCell ref="F127:G127"/>
    <mergeCell ref="A109:D109"/>
    <mergeCell ref="F109:G109"/>
    <mergeCell ref="F112:G112"/>
    <mergeCell ref="F113:G113"/>
    <mergeCell ref="A110:D110"/>
    <mergeCell ref="A114:D114"/>
    <mergeCell ref="A112:D112"/>
    <mergeCell ref="F114:G114"/>
    <mergeCell ref="A88:D88"/>
    <mergeCell ref="A89:D89"/>
    <mergeCell ref="A93:D93"/>
    <mergeCell ref="A108:D108"/>
    <mergeCell ref="A92:D92"/>
    <mergeCell ref="A95:D95"/>
    <mergeCell ref="A96:D96"/>
    <mergeCell ref="A103:D103"/>
    <mergeCell ref="A97:D97"/>
    <mergeCell ref="A98:D98"/>
    <mergeCell ref="L52:L53"/>
    <mergeCell ref="F36:G36"/>
    <mergeCell ref="F42:G42"/>
    <mergeCell ref="F43:G43"/>
    <mergeCell ref="A39:D39"/>
    <mergeCell ref="A38:D38"/>
    <mergeCell ref="A40:D40"/>
    <mergeCell ref="A48:D48"/>
    <mergeCell ref="E52:E53"/>
    <mergeCell ref="F44:G44"/>
    <mergeCell ref="I52:I53"/>
    <mergeCell ref="J52:J53"/>
    <mergeCell ref="L15:L16"/>
    <mergeCell ref="H15:H16"/>
    <mergeCell ref="I15:I16"/>
    <mergeCell ref="F48:G48"/>
    <mergeCell ref="F19:G19"/>
    <mergeCell ref="F34:G34"/>
    <mergeCell ref="K52:K53"/>
    <mergeCell ref="F51:G51"/>
    <mergeCell ref="A36:D36"/>
    <mergeCell ref="A41:D41"/>
    <mergeCell ref="F41:G41"/>
    <mergeCell ref="F38:G38"/>
    <mergeCell ref="A37:D37"/>
    <mergeCell ref="F20:G20"/>
    <mergeCell ref="A24:D24"/>
    <mergeCell ref="A25:D25"/>
    <mergeCell ref="A26:D26"/>
    <mergeCell ref="A27:D27"/>
    <mergeCell ref="A77:D77"/>
    <mergeCell ref="F77:G77"/>
    <mergeCell ref="A54:D54"/>
    <mergeCell ref="E15:E16"/>
    <mergeCell ref="F15:G16"/>
    <mergeCell ref="F17:G17"/>
    <mergeCell ref="A45:D45"/>
    <mergeCell ref="F45:G45"/>
    <mergeCell ref="A20:D20"/>
    <mergeCell ref="A23:D23"/>
    <mergeCell ref="J5:K5"/>
    <mergeCell ref="A14:D14"/>
    <mergeCell ref="F14:G14"/>
    <mergeCell ref="A15:D16"/>
    <mergeCell ref="A18:D18"/>
    <mergeCell ref="F18:G18"/>
    <mergeCell ref="I13:J13"/>
    <mergeCell ref="J15:J16"/>
    <mergeCell ref="K15:K16"/>
    <mergeCell ref="A7:K12"/>
    <mergeCell ref="K20:K21"/>
    <mergeCell ref="L20:L21"/>
    <mergeCell ref="A21:D21"/>
    <mergeCell ref="F21:G21"/>
    <mergeCell ref="E21:E22"/>
    <mergeCell ref="A22:D22"/>
    <mergeCell ref="F22:G22"/>
    <mergeCell ref="F23:G23"/>
    <mergeCell ref="F28:G29"/>
    <mergeCell ref="K28:K29"/>
    <mergeCell ref="L28:L29"/>
    <mergeCell ref="A30:D30"/>
    <mergeCell ref="F30:G30"/>
    <mergeCell ref="I28:I29"/>
    <mergeCell ref="A28:D28"/>
    <mergeCell ref="F24:G24"/>
    <mergeCell ref="F25:G25"/>
    <mergeCell ref="A35:D35"/>
    <mergeCell ref="A42:D42"/>
    <mergeCell ref="F35:G35"/>
    <mergeCell ref="A31:D31"/>
    <mergeCell ref="F31:G31"/>
    <mergeCell ref="A32:D32"/>
    <mergeCell ref="F32:G32"/>
    <mergeCell ref="A33:D33"/>
    <mergeCell ref="F33:G33"/>
    <mergeCell ref="A34:D34"/>
    <mergeCell ref="F47:G47"/>
    <mergeCell ref="H52:H53"/>
    <mergeCell ref="A49:D49"/>
    <mergeCell ref="F49:G49"/>
    <mergeCell ref="A50:D50"/>
    <mergeCell ref="F50:G50"/>
    <mergeCell ref="H54:H55"/>
    <mergeCell ref="A56:D58"/>
    <mergeCell ref="A52:D53"/>
    <mergeCell ref="F52:G53"/>
    <mergeCell ref="E57:E58"/>
    <mergeCell ref="F81:G83"/>
    <mergeCell ref="H81:H83"/>
    <mergeCell ref="F78:G78"/>
    <mergeCell ref="E55:E56"/>
    <mergeCell ref="E63:E64"/>
    <mergeCell ref="J81:J83"/>
    <mergeCell ref="A79:D79"/>
    <mergeCell ref="F79:G79"/>
    <mergeCell ref="A80:D80"/>
    <mergeCell ref="F80:G80"/>
    <mergeCell ref="E83:E84"/>
    <mergeCell ref="A84:D84"/>
    <mergeCell ref="F84:G84"/>
    <mergeCell ref="K81:K83"/>
    <mergeCell ref="L81:L83"/>
    <mergeCell ref="A85:D85"/>
    <mergeCell ref="A87:D87"/>
    <mergeCell ref="F87:G87"/>
    <mergeCell ref="F85:G85"/>
    <mergeCell ref="A86:D86"/>
    <mergeCell ref="F86:G86"/>
    <mergeCell ref="A81:D83"/>
    <mergeCell ref="I81:I83"/>
    <mergeCell ref="F89:G89"/>
    <mergeCell ref="A90:D90"/>
    <mergeCell ref="F90:G90"/>
    <mergeCell ref="A91:D91"/>
    <mergeCell ref="F91:G91"/>
    <mergeCell ref="F92:G92"/>
    <mergeCell ref="F93:G93"/>
    <mergeCell ref="A94:D94"/>
    <mergeCell ref="F94:G94"/>
    <mergeCell ref="A101:D101"/>
    <mergeCell ref="F101:G101"/>
    <mergeCell ref="F105:G105"/>
    <mergeCell ref="F104:G104"/>
    <mergeCell ref="A104:D104"/>
    <mergeCell ref="A102:D102"/>
    <mergeCell ref="F102:G102"/>
    <mergeCell ref="A105:D105"/>
    <mergeCell ref="F124:G124"/>
    <mergeCell ref="A125:D125"/>
    <mergeCell ref="F125:G125"/>
    <mergeCell ref="A126:D126"/>
    <mergeCell ref="F126:G126"/>
    <mergeCell ref="F123:G123"/>
    <mergeCell ref="A106:D106"/>
    <mergeCell ref="A107:D107"/>
    <mergeCell ref="A111:D111"/>
    <mergeCell ref="A128:D128"/>
    <mergeCell ref="F128:G128"/>
    <mergeCell ref="A129:D129"/>
    <mergeCell ref="F129:G129"/>
    <mergeCell ref="A130:D130"/>
    <mergeCell ref="F130:G130"/>
    <mergeCell ref="A131:D131"/>
    <mergeCell ref="F131:G131"/>
    <mergeCell ref="A132:D132"/>
    <mergeCell ref="F132:G132"/>
    <mergeCell ref="F133:G133"/>
    <mergeCell ref="A134:D134"/>
    <mergeCell ref="F134:G134"/>
    <mergeCell ref="A135:D135"/>
    <mergeCell ref="F135:G135"/>
    <mergeCell ref="A136:D136"/>
    <mergeCell ref="F136:G136"/>
    <mergeCell ref="A137:D137"/>
    <mergeCell ref="F137:G137"/>
    <mergeCell ref="A138:D138"/>
    <mergeCell ref="F138:G138"/>
    <mergeCell ref="A139:D139"/>
    <mergeCell ref="F139:G139"/>
    <mergeCell ref="F140:G140"/>
    <mergeCell ref="A141:D141"/>
    <mergeCell ref="F141:G141"/>
    <mergeCell ref="A142:D142"/>
    <mergeCell ref="F142:G142"/>
    <mergeCell ref="A143:D143"/>
    <mergeCell ref="F143:G143"/>
    <mergeCell ref="A144:D144"/>
    <mergeCell ref="F144:G144"/>
    <mergeCell ref="A145:D145"/>
    <mergeCell ref="F145:G145"/>
    <mergeCell ref="A226:K231"/>
    <mergeCell ref="I234:J234"/>
    <mergeCell ref="K234:L234"/>
    <mergeCell ref="J236:J237"/>
    <mergeCell ref="K236:K237"/>
    <mergeCell ref="A235:D237"/>
    <mergeCell ref="E235:I235"/>
    <mergeCell ref="E236:E237"/>
    <mergeCell ref="E239:E240"/>
    <mergeCell ref="F239:G240"/>
    <mergeCell ref="H239:H240"/>
    <mergeCell ref="I239:I240"/>
    <mergeCell ref="J239:J240"/>
    <mergeCell ref="K239:K240"/>
    <mergeCell ref="F241:G241"/>
    <mergeCell ref="E242:E244"/>
    <mergeCell ref="F242:G244"/>
    <mergeCell ref="H242:H244"/>
    <mergeCell ref="I242:I244"/>
    <mergeCell ref="J242:J244"/>
    <mergeCell ref="K242:K244"/>
    <mergeCell ref="K249:K252"/>
    <mergeCell ref="H245:H246"/>
    <mergeCell ref="I245:I246"/>
    <mergeCell ref="J245:J246"/>
    <mergeCell ref="K245:K246"/>
    <mergeCell ref="F247:G247"/>
    <mergeCell ref="F248:G248"/>
    <mergeCell ref="F245:G246"/>
    <mergeCell ref="I253:I254"/>
    <mergeCell ref="J253:J254"/>
    <mergeCell ref="E249:E252"/>
    <mergeCell ref="F249:G252"/>
    <mergeCell ref="H249:H252"/>
    <mergeCell ref="I249:I252"/>
    <mergeCell ref="J249:J252"/>
    <mergeCell ref="K253:K254"/>
    <mergeCell ref="A255:D255"/>
    <mergeCell ref="F255:G255"/>
    <mergeCell ref="F256:G256"/>
    <mergeCell ref="A257:D257"/>
    <mergeCell ref="F257:G257"/>
    <mergeCell ref="A253:D254"/>
    <mergeCell ref="E253:E254"/>
    <mergeCell ref="F253:G254"/>
    <mergeCell ref="H253:H254"/>
    <mergeCell ref="A259:D259"/>
    <mergeCell ref="F259:G259"/>
    <mergeCell ref="A260:D260"/>
    <mergeCell ref="F260:G260"/>
    <mergeCell ref="K268:K269"/>
    <mergeCell ref="F270:G270"/>
    <mergeCell ref="F267:G267"/>
    <mergeCell ref="A268:D269"/>
    <mergeCell ref="E268:E269"/>
    <mergeCell ref="F268:G269"/>
    <mergeCell ref="A272:D274"/>
    <mergeCell ref="F261:G261"/>
    <mergeCell ref="A262:D262"/>
    <mergeCell ref="A263:D263"/>
    <mergeCell ref="F264:G264"/>
    <mergeCell ref="F265:G265"/>
    <mergeCell ref="A266:D266"/>
    <mergeCell ref="F266:G266"/>
    <mergeCell ref="F294:G296"/>
    <mergeCell ref="H294:H296"/>
    <mergeCell ref="I294:I296"/>
    <mergeCell ref="J294:J296"/>
    <mergeCell ref="H268:H269"/>
    <mergeCell ref="I268:I269"/>
    <mergeCell ref="J268:J269"/>
    <mergeCell ref="F293:G293"/>
    <mergeCell ref="I300:I301"/>
    <mergeCell ref="J300:J301"/>
    <mergeCell ref="K294:K296"/>
    <mergeCell ref="F297:G297"/>
    <mergeCell ref="A298:D298"/>
    <mergeCell ref="F298:G298"/>
    <mergeCell ref="A299:D299"/>
    <mergeCell ref="F299:G299"/>
    <mergeCell ref="A294:D296"/>
    <mergeCell ref="E294:E296"/>
    <mergeCell ref="K300:K301"/>
    <mergeCell ref="F302:G302"/>
    <mergeCell ref="F303:G303"/>
    <mergeCell ref="A304:D304"/>
    <mergeCell ref="F304:G304"/>
    <mergeCell ref="F305:G305"/>
    <mergeCell ref="A300:D301"/>
    <mergeCell ref="E300:E301"/>
    <mergeCell ref="F300:G301"/>
    <mergeCell ref="H300:H301"/>
    <mergeCell ref="F306:G306"/>
    <mergeCell ref="A312:D313"/>
    <mergeCell ref="E312:E313"/>
    <mergeCell ref="F312:G313"/>
    <mergeCell ref="H312:H313"/>
    <mergeCell ref="I312:I313"/>
    <mergeCell ref="E314:E316"/>
    <mergeCell ref="F314:G316"/>
    <mergeCell ref="H314:H316"/>
    <mergeCell ref="I314:I316"/>
    <mergeCell ref="J314:J316"/>
    <mergeCell ref="K314:K316"/>
    <mergeCell ref="A323:D323"/>
    <mergeCell ref="F323:G323"/>
    <mergeCell ref="A317:D317"/>
    <mergeCell ref="F317:G317"/>
    <mergeCell ref="A318:D318"/>
    <mergeCell ref="F318:G318"/>
    <mergeCell ref="F319:G319"/>
    <mergeCell ref="A320:D320"/>
    <mergeCell ref="F320:G320"/>
    <mergeCell ref="H3:K3"/>
    <mergeCell ref="H4:K4"/>
    <mergeCell ref="F110:G110"/>
    <mergeCell ref="A321:D321"/>
    <mergeCell ref="F321:G321"/>
    <mergeCell ref="A322:D322"/>
    <mergeCell ref="F322:G322"/>
    <mergeCell ref="J312:J313"/>
    <mergeCell ref="K312:K313"/>
    <mergeCell ref="A314:D316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2017-11-15T08:04:42Z</cp:lastPrinted>
  <dcterms:created xsi:type="dcterms:W3CDTF">1996-10-08T23:32:33Z</dcterms:created>
  <dcterms:modified xsi:type="dcterms:W3CDTF">2017-11-15T11:35:43Z</dcterms:modified>
  <cp:category/>
  <cp:version/>
  <cp:contentType/>
  <cp:contentStatus/>
</cp:coreProperties>
</file>